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GIO_sakai\Desktop\JNGI2016_確報値サイド\アウトリーチ_NIRデータ公表\"/>
    </mc:Choice>
  </mc:AlternateContent>
  <bookViews>
    <workbookView xWindow="-6000" yWindow="2505" windowWidth="25620" windowHeight="7935"/>
  </bookViews>
  <sheets>
    <sheet name="Contents" sheetId="51" r:id="rId1"/>
    <sheet name="NIR7章-時系列データ" sheetId="12" r:id="rId2"/>
    <sheet name="NIR7.2-活動量_5A1" sheetId="43" r:id="rId3"/>
    <sheet name="NIR7.2-排出量_5A" sheetId="41" r:id="rId4"/>
    <sheet name="NIR7.3-排出量_5B" sheetId="44" r:id="rId5"/>
    <sheet name="NIR7.4-排出量_5C" sheetId="45" r:id="rId6"/>
    <sheet name="NIR7.4-排出量_1A" sheetId="46" r:id="rId7"/>
    <sheet name="NIR7.5-排出量_5D" sheetId="47" r:id="rId8"/>
    <sheet name="NIR7.6-排出量_5E" sheetId="48" r:id="rId9"/>
  </sheets>
  <definedNames>
    <definedName name="_Fill" localSheetId="2" hidden="1">#REF!</definedName>
    <definedName name="_Fill" localSheetId="3" hidden="1">#REF!</definedName>
    <definedName name="_Fill" localSheetId="4" hidden="1">#REF!</definedName>
    <definedName name="_Fill" localSheetId="6" hidden="1">#REF!</definedName>
    <definedName name="_Fill" localSheetId="5" hidden="1">#REF!</definedName>
    <definedName name="_Fill" localSheetId="7" hidden="1">#REF!</definedName>
    <definedName name="_Fill" localSheetId="8" hidden="1">#REF!</definedName>
    <definedName name="_Fill" hidden="1">#REF!</definedName>
    <definedName name="menu">#REF!</definedName>
  </definedNames>
  <calcPr calcId="162913"/>
</workbook>
</file>

<file path=xl/calcChain.xml><?xml version="1.0" encoding="utf-8"?>
<calcChain xmlns="http://schemas.openxmlformats.org/spreadsheetml/2006/main">
  <c r="AN94" i="12" l="1"/>
  <c r="AO94" i="12" s="1"/>
  <c r="AP94" i="12" s="1"/>
  <c r="AQ94" i="12" s="1"/>
  <c r="AR94" i="12" s="1"/>
  <c r="AS94" i="12" s="1"/>
  <c r="AT94" i="12" s="1"/>
  <c r="AU94" i="12" s="1"/>
  <c r="AV94" i="12" s="1"/>
  <c r="AW94" i="12" s="1"/>
  <c r="AU17" i="47" l="1"/>
  <c r="AU25" i="47"/>
  <c r="AU16" i="44"/>
  <c r="AU23" i="44"/>
  <c r="AT25" i="47"/>
  <c r="AS25" i="47"/>
  <c r="AR25" i="47"/>
  <c r="AQ25" i="47"/>
  <c r="AP25" i="47"/>
  <c r="AO25" i="47"/>
  <c r="AN25" i="47"/>
  <c r="AM25" i="47"/>
  <c r="AL25" i="47"/>
  <c r="AK25" i="47"/>
  <c r="AJ25" i="47"/>
  <c r="AI25" i="47"/>
  <c r="AH25" i="47"/>
  <c r="AG25" i="47"/>
  <c r="AF25" i="47"/>
  <c r="AE25" i="47"/>
  <c r="AD25" i="47"/>
  <c r="AC25" i="47"/>
  <c r="AB25" i="47"/>
  <c r="AA25" i="47"/>
  <c r="Z25" i="47"/>
  <c r="Y25" i="47"/>
  <c r="X25" i="47"/>
  <c r="W25" i="47"/>
  <c r="AT17" i="47"/>
  <c r="AS17" i="47"/>
  <c r="AR17" i="47"/>
  <c r="AQ17" i="47"/>
  <c r="AP17" i="47"/>
  <c r="AO17" i="47"/>
  <c r="AN17" i="47"/>
  <c r="AM17" i="47"/>
  <c r="AL17" i="47"/>
  <c r="AK17" i="47"/>
  <c r="AJ17" i="47"/>
  <c r="AI17" i="47"/>
  <c r="AH17" i="47"/>
  <c r="AG17" i="47"/>
  <c r="AF17" i="47"/>
  <c r="AE17" i="47"/>
  <c r="AD17" i="47"/>
  <c r="AC17" i="47"/>
  <c r="AB17" i="47"/>
  <c r="AA17" i="47"/>
  <c r="Z17" i="47"/>
  <c r="Y17" i="47"/>
  <c r="X17" i="47"/>
  <c r="AT23" i="44"/>
  <c r="AS23" i="44"/>
  <c r="AR23" i="44"/>
  <c r="AQ23" i="44"/>
  <c r="AP23" i="44"/>
  <c r="AO23" i="44"/>
  <c r="AN23" i="44"/>
  <c r="AM23" i="44"/>
  <c r="AL23" i="44"/>
  <c r="AK23" i="44"/>
  <c r="AJ23" i="44"/>
  <c r="AI23" i="44"/>
  <c r="AH23" i="44"/>
  <c r="AG23" i="44"/>
  <c r="AF23" i="44"/>
  <c r="AE23" i="44"/>
  <c r="AD23" i="44"/>
  <c r="AC23" i="44"/>
  <c r="AB23" i="44"/>
  <c r="AA23" i="44"/>
  <c r="Z23" i="44"/>
  <c r="Y23" i="44"/>
  <c r="X23" i="44"/>
  <c r="W23" i="44"/>
  <c r="AT16" i="44"/>
  <c r="AS16" i="44"/>
  <c r="AR16" i="44"/>
  <c r="AQ16" i="44"/>
  <c r="AP16" i="44"/>
  <c r="AO16" i="44"/>
  <c r="AN16" i="44"/>
  <c r="AM16" i="44"/>
  <c r="AL16" i="44"/>
  <c r="AK16" i="44"/>
  <c r="AJ16" i="44"/>
  <c r="AI16" i="44"/>
  <c r="AH16" i="44"/>
  <c r="AG16" i="44"/>
  <c r="AF16" i="44"/>
  <c r="AE16" i="44"/>
  <c r="AD16" i="44"/>
  <c r="AC16" i="44"/>
  <c r="AB16" i="44"/>
  <c r="AA16" i="44"/>
  <c r="Z16" i="44"/>
  <c r="Y16" i="44"/>
  <c r="X16" i="44"/>
  <c r="W16" i="44"/>
  <c r="X9" i="43"/>
  <c r="Y9" i="43" s="1"/>
  <c r="Z9" i="43" s="1"/>
  <c r="AA9" i="43" s="1"/>
  <c r="AB9" i="43" s="1"/>
  <c r="AC9" i="43" s="1"/>
  <c r="AD9" i="43" s="1"/>
  <c r="AE9" i="43" s="1"/>
  <c r="AF9" i="43" s="1"/>
  <c r="AG9" i="43" s="1"/>
  <c r="AH9" i="43" s="1"/>
  <c r="AI9" i="43" s="1"/>
  <c r="AJ9" i="43" s="1"/>
  <c r="AK9" i="43" s="1"/>
  <c r="AL9" i="43" s="1"/>
  <c r="AM9" i="43" s="1"/>
  <c r="AN9" i="43" s="1"/>
  <c r="AO9" i="43" s="1"/>
  <c r="AP9" i="43" s="1"/>
  <c r="AQ9" i="43" s="1"/>
  <c r="AR9" i="43" s="1"/>
  <c r="AS9" i="43" s="1"/>
  <c r="AT9" i="43" s="1"/>
  <c r="AU9" i="43" s="1"/>
  <c r="W17" i="47" l="1"/>
  <c r="AW117" i="12" l="1"/>
  <c r="AN86" i="12"/>
  <c r="AO86" i="12" s="1"/>
  <c r="AP86" i="12" s="1"/>
  <c r="AQ86" i="12" s="1"/>
  <c r="AR86" i="12" s="1"/>
  <c r="AS86" i="12" s="1"/>
  <c r="AT86" i="12" s="1"/>
  <c r="AU86" i="12" s="1"/>
  <c r="AV86" i="12" s="1"/>
  <c r="AW86" i="12" s="1"/>
  <c r="AW309" i="12" l="1"/>
  <c r="AW273" i="12"/>
  <c r="AW291" i="12"/>
  <c r="AW301" i="12"/>
  <c r="Z13" i="12" l="1"/>
  <c r="AA13" i="12" s="1"/>
  <c r="AB13" i="12" s="1"/>
  <c r="AC13" i="12" s="1"/>
  <c r="AD13" i="12" s="1"/>
  <c r="AE13" i="12" s="1"/>
  <c r="AF13" i="12" s="1"/>
  <c r="AG13" i="12" s="1"/>
  <c r="AH13" i="12" s="1"/>
  <c r="AI13" i="12" s="1"/>
  <c r="AJ13" i="12" s="1"/>
  <c r="AK13" i="12" s="1"/>
  <c r="AL13" i="12" s="1"/>
  <c r="AM13" i="12" s="1"/>
  <c r="AN13" i="12" s="1"/>
  <c r="AO13" i="12" s="1"/>
  <c r="AP13" i="12" s="1"/>
  <c r="AQ13" i="12" s="1"/>
  <c r="AR13" i="12" s="1"/>
  <c r="AS13" i="12" s="1"/>
  <c r="AT13" i="12" s="1"/>
  <c r="AU13" i="12" s="1"/>
  <c r="AV13" i="12" s="1"/>
  <c r="AW13" i="12" s="1"/>
  <c r="Z41" i="12" l="1"/>
  <c r="AA41" i="12" s="1"/>
  <c r="AB41" i="12" s="1"/>
  <c r="AC41" i="12" s="1"/>
  <c r="AD41" i="12" s="1"/>
  <c r="AE41" i="12" s="1"/>
  <c r="AF41" i="12" s="1"/>
  <c r="AG41" i="12" s="1"/>
  <c r="AH41" i="12" s="1"/>
  <c r="AI41" i="12" s="1"/>
  <c r="AJ41" i="12" s="1"/>
  <c r="AK41" i="12" s="1"/>
  <c r="AL41" i="12" s="1"/>
  <c r="AM41" i="12" s="1"/>
  <c r="AN41" i="12" s="1"/>
  <c r="AO41" i="12" s="1"/>
  <c r="AP41" i="12" s="1"/>
  <c r="AQ41" i="12" s="1"/>
  <c r="AR41" i="12" s="1"/>
  <c r="AS41" i="12" s="1"/>
  <c r="AT41" i="12" s="1"/>
  <c r="AU41" i="12" s="1"/>
  <c r="AV41" i="12" s="1"/>
  <c r="AW41" i="12" s="1"/>
  <c r="AV117" i="12" l="1"/>
  <c r="AV273" i="12" l="1"/>
  <c r="AV309" i="12"/>
  <c r="AV301" i="12"/>
  <c r="AV291" i="12"/>
  <c r="AH273" i="12" l="1"/>
  <c r="AN273" i="12" l="1"/>
  <c r="AP273" i="12"/>
  <c r="AS273" i="12"/>
  <c r="AU273" i="12"/>
  <c r="AR273" i="12"/>
  <c r="AF273" i="12"/>
  <c r="AC273" i="12"/>
  <c r="AG273" i="12"/>
  <c r="AO273" i="12"/>
  <c r="AM273" i="12"/>
  <c r="AQ273" i="12"/>
  <c r="AT273" i="12"/>
  <c r="AK273" i="12" l="1"/>
  <c r="AE273" i="12"/>
  <c r="AJ273" i="12"/>
  <c r="AL273" i="12"/>
  <c r="AD273" i="12"/>
  <c r="AI273" i="12"/>
  <c r="AA273" i="12"/>
  <c r="AB273" i="12"/>
  <c r="Y273" i="12" l="1"/>
  <c r="Z273" i="12"/>
  <c r="Z19" i="12" l="1"/>
  <c r="AA19" i="12" s="1"/>
  <c r="AB19" i="12" s="1"/>
  <c r="AC19" i="12" s="1"/>
  <c r="AD19" i="12" s="1"/>
  <c r="AE19" i="12" s="1"/>
  <c r="AF19" i="12" s="1"/>
  <c r="AG19" i="12" s="1"/>
  <c r="AH19" i="12" s="1"/>
  <c r="AI19" i="12" s="1"/>
  <c r="AJ19" i="12" s="1"/>
  <c r="AK19" i="12" s="1"/>
  <c r="AL19" i="12" s="1"/>
  <c r="AM19" i="12" s="1"/>
  <c r="AN19" i="12" s="1"/>
  <c r="AO19" i="12" s="1"/>
  <c r="AP19" i="12" s="1"/>
  <c r="AQ19" i="12" s="1"/>
  <c r="AR19" i="12" s="1"/>
  <c r="AS19" i="12" s="1"/>
  <c r="AT19" i="12" s="1"/>
  <c r="AU19" i="12" s="1"/>
  <c r="AV19" i="12" s="1"/>
  <c r="AW19" i="12" s="1"/>
  <c r="Z117" i="12" l="1"/>
  <c r="AA117" i="12"/>
  <c r="AB117" i="12"/>
  <c r="AC117" i="12"/>
  <c r="AD117" i="12"/>
  <c r="AE117" i="12"/>
  <c r="AF117" i="12"/>
  <c r="AG117" i="12"/>
  <c r="AH117" i="12"/>
  <c r="AI117" i="12"/>
  <c r="AJ117" i="12"/>
  <c r="AK117" i="12"/>
  <c r="AL117" i="12"/>
  <c r="AM117" i="12"/>
  <c r="AN117" i="12"/>
  <c r="AO117" i="12"/>
  <c r="AP117" i="12"/>
  <c r="AQ117" i="12"/>
  <c r="AR117" i="12"/>
  <c r="AS117" i="12"/>
  <c r="AT117" i="12"/>
  <c r="AU117" i="12"/>
  <c r="Y117" i="12"/>
  <c r="AN68" i="12" l="1"/>
  <c r="AO68" i="12" s="1"/>
  <c r="AP68" i="12" s="1"/>
  <c r="AQ68" i="12" s="1"/>
  <c r="AR68" i="12" s="1"/>
  <c r="AS68" i="12" s="1"/>
  <c r="AT68" i="12" s="1"/>
  <c r="AU68" i="12" s="1"/>
  <c r="AV68" i="12" s="1"/>
  <c r="AW68" i="12" s="1"/>
  <c r="AN320" i="12" l="1"/>
  <c r="AO320" i="12" s="1"/>
  <c r="AP320" i="12" s="1"/>
  <c r="AQ320" i="12" s="1"/>
  <c r="AR320" i="12" s="1"/>
  <c r="AS320" i="12" s="1"/>
  <c r="AT320" i="12" s="1"/>
  <c r="AU320" i="12" s="1"/>
  <c r="AV320" i="12" s="1"/>
  <c r="AW320" i="12" s="1"/>
  <c r="AN81" i="12"/>
  <c r="AO81" i="12" s="1"/>
  <c r="AP81" i="12" s="1"/>
  <c r="AQ81" i="12" s="1"/>
  <c r="AR81" i="12" s="1"/>
  <c r="AS81" i="12" s="1"/>
  <c r="AT81" i="12" s="1"/>
  <c r="AU81" i="12" s="1"/>
  <c r="AV81" i="12" s="1"/>
  <c r="AW81" i="12" s="1"/>
  <c r="AN52" i="12"/>
  <c r="AO52" i="12" s="1"/>
  <c r="AP52" i="12" s="1"/>
  <c r="AQ52" i="12" s="1"/>
  <c r="AR52" i="12" s="1"/>
  <c r="AS52" i="12" s="1"/>
  <c r="AT52" i="12" s="1"/>
  <c r="AU52" i="12" s="1"/>
  <c r="AV52" i="12" s="1"/>
  <c r="AW52" i="12" s="1"/>
  <c r="AN60" i="12"/>
  <c r="AO60" i="12" s="1"/>
  <c r="AP60" i="12" s="1"/>
  <c r="AQ60" i="12" s="1"/>
  <c r="AR60" i="12" s="1"/>
  <c r="AS60" i="12" s="1"/>
  <c r="AT60" i="12" s="1"/>
  <c r="AU60" i="12" s="1"/>
  <c r="AV60" i="12" s="1"/>
  <c r="AW60" i="12" s="1"/>
  <c r="AN314" i="12"/>
  <c r="AO314" i="12" s="1"/>
  <c r="AP314" i="12" s="1"/>
  <c r="AQ314" i="12" s="1"/>
  <c r="AR314" i="12" s="1"/>
  <c r="AS314" i="12" s="1"/>
  <c r="AT314" i="12" s="1"/>
  <c r="AU314" i="12" s="1"/>
  <c r="AV314" i="12" s="1"/>
  <c r="AW314" i="12" s="1"/>
  <c r="AN231" i="12"/>
  <c r="AO231" i="12" s="1"/>
  <c r="AP231" i="12" s="1"/>
  <c r="AQ231" i="12" s="1"/>
  <c r="AR231" i="12" s="1"/>
  <c r="AS231" i="12" s="1"/>
  <c r="AT231" i="12" s="1"/>
  <c r="AU231" i="12" s="1"/>
  <c r="AV231" i="12" s="1"/>
  <c r="AW231" i="12" s="1"/>
  <c r="AN240" i="12"/>
  <c r="AO240" i="12" s="1"/>
  <c r="AP240" i="12" s="1"/>
  <c r="AQ240" i="12" s="1"/>
  <c r="AR240" i="12" s="1"/>
  <c r="AS240" i="12" s="1"/>
  <c r="AT240" i="12" s="1"/>
  <c r="AU240" i="12" s="1"/>
  <c r="AV240" i="12" s="1"/>
  <c r="AW240" i="12" s="1"/>
  <c r="AN249" i="12"/>
  <c r="AO249" i="12" s="1"/>
  <c r="AP249" i="12" s="1"/>
  <c r="AQ249" i="12" s="1"/>
  <c r="AR249" i="12" s="1"/>
  <c r="AS249" i="12" s="1"/>
  <c r="AT249" i="12" s="1"/>
  <c r="AU249" i="12" s="1"/>
  <c r="AV249" i="12" s="1"/>
  <c r="AW249" i="12" s="1"/>
  <c r="AN256" i="12"/>
  <c r="AO256" i="12" s="1"/>
  <c r="AP256" i="12" s="1"/>
  <c r="AQ256" i="12" s="1"/>
  <c r="AR256" i="12" s="1"/>
  <c r="AS256" i="12" s="1"/>
  <c r="AT256" i="12" s="1"/>
  <c r="AU256" i="12" s="1"/>
  <c r="AV256" i="12" s="1"/>
  <c r="AW256" i="12" s="1"/>
  <c r="AN266" i="12"/>
  <c r="AO266" i="12" s="1"/>
  <c r="AP266" i="12" s="1"/>
  <c r="AQ266" i="12" s="1"/>
  <c r="AR266" i="12" s="1"/>
  <c r="AS266" i="12" s="1"/>
  <c r="AT266" i="12" s="1"/>
  <c r="AU266" i="12" s="1"/>
  <c r="AV266" i="12" s="1"/>
  <c r="AW266" i="12" s="1"/>
  <c r="AN277" i="12"/>
  <c r="AO277" i="12" s="1"/>
  <c r="AP277" i="12" s="1"/>
  <c r="AQ277" i="12" s="1"/>
  <c r="AR277" i="12" s="1"/>
  <c r="AS277" i="12" s="1"/>
  <c r="AT277" i="12" s="1"/>
  <c r="AU277" i="12" s="1"/>
  <c r="AV277" i="12" s="1"/>
  <c r="AW277" i="12" s="1"/>
  <c r="AN284" i="12"/>
  <c r="AO284" i="12" s="1"/>
  <c r="AP284" i="12" s="1"/>
  <c r="AQ284" i="12" s="1"/>
  <c r="AR284" i="12" s="1"/>
  <c r="AS284" i="12" s="1"/>
  <c r="AT284" i="12" s="1"/>
  <c r="AU284" i="12" s="1"/>
  <c r="AV284" i="12" s="1"/>
  <c r="AW284" i="12" s="1"/>
  <c r="AN295" i="12"/>
  <c r="AO295" i="12" s="1"/>
  <c r="AP295" i="12" s="1"/>
  <c r="AQ295" i="12" s="1"/>
  <c r="AR295" i="12" s="1"/>
  <c r="AS295" i="12" s="1"/>
  <c r="AT295" i="12" s="1"/>
  <c r="AU295" i="12" s="1"/>
  <c r="AV295" i="12" s="1"/>
  <c r="AW295" i="12" s="1"/>
  <c r="AN303" i="12"/>
  <c r="AO303" i="12" s="1"/>
  <c r="AP303" i="12" s="1"/>
  <c r="AQ303" i="12" s="1"/>
  <c r="AR303" i="12" s="1"/>
  <c r="AS303" i="12" s="1"/>
  <c r="AT303" i="12" s="1"/>
  <c r="AU303" i="12" s="1"/>
  <c r="AV303" i="12" s="1"/>
  <c r="AW303" i="12" s="1"/>
  <c r="AN108" i="12"/>
  <c r="AO108" i="12" s="1"/>
  <c r="AP108" i="12" s="1"/>
  <c r="AQ108" i="12" s="1"/>
  <c r="AR108" i="12" s="1"/>
  <c r="AS108" i="12" s="1"/>
  <c r="AT108" i="12" s="1"/>
  <c r="AU108" i="12" s="1"/>
  <c r="AV108" i="12" s="1"/>
  <c r="AW108" i="12" s="1"/>
  <c r="Z103" i="12"/>
  <c r="AA103" i="12" s="1"/>
  <c r="AB103" i="12" s="1"/>
  <c r="AC103" i="12" s="1"/>
  <c r="AD103" i="12" s="1"/>
  <c r="AE103" i="12" s="1"/>
  <c r="AF103" i="12" s="1"/>
  <c r="AG103" i="12" s="1"/>
  <c r="AH103" i="12" s="1"/>
  <c r="AI103" i="12" s="1"/>
  <c r="AJ103" i="12" s="1"/>
  <c r="AK103" i="12" s="1"/>
  <c r="AL103" i="12" s="1"/>
  <c r="AM103" i="12" s="1"/>
  <c r="AN103" i="12" s="1"/>
  <c r="AO103" i="12" s="1"/>
  <c r="AP103" i="12" s="1"/>
  <c r="AQ103" i="12" s="1"/>
  <c r="AR103" i="12" s="1"/>
  <c r="AS103" i="12" s="1"/>
  <c r="AT103" i="12" s="1"/>
  <c r="AU103" i="12" s="1"/>
  <c r="AV103" i="12" s="1"/>
  <c r="AW103" i="12" s="1"/>
  <c r="AN115" i="12"/>
  <c r="AO115" i="12" s="1"/>
  <c r="AP115" i="12" s="1"/>
  <c r="AQ115" i="12" s="1"/>
  <c r="AR115" i="12" s="1"/>
  <c r="AS115" i="12" s="1"/>
  <c r="AT115" i="12" s="1"/>
  <c r="AU115" i="12" s="1"/>
  <c r="AV115" i="12" s="1"/>
  <c r="AW115" i="12" s="1"/>
  <c r="AN120" i="12"/>
  <c r="AO120" i="12" s="1"/>
  <c r="AP120" i="12" s="1"/>
  <c r="AQ120" i="12" s="1"/>
  <c r="AR120" i="12" s="1"/>
  <c r="AS120" i="12" s="1"/>
  <c r="AT120" i="12" s="1"/>
  <c r="AU120" i="12" s="1"/>
  <c r="AV120" i="12" s="1"/>
  <c r="AW120" i="12" s="1"/>
  <c r="AN128" i="12"/>
  <c r="AO128" i="12" s="1"/>
  <c r="AP128" i="12" s="1"/>
  <c r="AQ128" i="12" s="1"/>
  <c r="AR128" i="12" s="1"/>
  <c r="AS128" i="12" s="1"/>
  <c r="AT128" i="12" s="1"/>
  <c r="AU128" i="12" s="1"/>
  <c r="AV128" i="12" s="1"/>
  <c r="AW128" i="12" s="1"/>
  <c r="AN136" i="12"/>
  <c r="AO136" i="12" s="1"/>
  <c r="AP136" i="12" s="1"/>
  <c r="AQ136" i="12" s="1"/>
  <c r="AR136" i="12" s="1"/>
  <c r="AS136" i="12" s="1"/>
  <c r="AT136" i="12" s="1"/>
  <c r="AU136" i="12" s="1"/>
  <c r="AV136" i="12" s="1"/>
  <c r="AW136" i="12" s="1"/>
  <c r="Z144" i="12"/>
  <c r="AA144" i="12" s="1"/>
  <c r="AB144" i="12" s="1"/>
  <c r="AC144" i="12" s="1"/>
  <c r="AD144" i="12" s="1"/>
  <c r="AE144" i="12" s="1"/>
  <c r="AF144" i="12" s="1"/>
  <c r="AG144" i="12" s="1"/>
  <c r="AH144" i="12" s="1"/>
  <c r="AI144" i="12" s="1"/>
  <c r="AJ144" i="12" s="1"/>
  <c r="AK144" i="12" s="1"/>
  <c r="AL144" i="12" s="1"/>
  <c r="AM144" i="12" s="1"/>
  <c r="AN144" i="12" s="1"/>
  <c r="AO144" i="12" s="1"/>
  <c r="AP144" i="12" s="1"/>
  <c r="AQ144" i="12" s="1"/>
  <c r="AR144" i="12" s="1"/>
  <c r="AS144" i="12" s="1"/>
  <c r="AT144" i="12" s="1"/>
  <c r="AU144" i="12" s="1"/>
  <c r="AV144" i="12" s="1"/>
  <c r="AW144" i="12" s="1"/>
  <c r="AN149" i="12"/>
  <c r="AO149" i="12" s="1"/>
  <c r="AP149" i="12" s="1"/>
  <c r="AQ149" i="12" s="1"/>
  <c r="AR149" i="12" s="1"/>
  <c r="AS149" i="12" s="1"/>
  <c r="AT149" i="12" s="1"/>
  <c r="AU149" i="12" s="1"/>
  <c r="AV149" i="12" s="1"/>
  <c r="AW149" i="12" s="1"/>
  <c r="AN158" i="12"/>
  <c r="AO158" i="12" s="1"/>
  <c r="AP158" i="12" s="1"/>
  <c r="AQ158" i="12" s="1"/>
  <c r="AR158" i="12" s="1"/>
  <c r="AS158" i="12" s="1"/>
  <c r="AT158" i="12" s="1"/>
  <c r="AU158" i="12" s="1"/>
  <c r="AV158" i="12" s="1"/>
  <c r="AW158" i="12" s="1"/>
  <c r="AN172" i="12"/>
  <c r="AO172" i="12" s="1"/>
  <c r="AP172" i="12" s="1"/>
  <c r="AQ172" i="12" s="1"/>
  <c r="AR172" i="12" s="1"/>
  <c r="AS172" i="12" s="1"/>
  <c r="AT172" i="12" s="1"/>
  <c r="AU172" i="12" s="1"/>
  <c r="AV172" i="12" s="1"/>
  <c r="AW172" i="12" s="1"/>
  <c r="AN183" i="12"/>
  <c r="AO183" i="12" s="1"/>
  <c r="AP183" i="12" s="1"/>
  <c r="AQ183" i="12" s="1"/>
  <c r="AR183" i="12" s="1"/>
  <c r="AS183" i="12" s="1"/>
  <c r="AT183" i="12" s="1"/>
  <c r="AU183" i="12" s="1"/>
  <c r="AV183" i="12" s="1"/>
  <c r="AW183" i="12" s="1"/>
  <c r="AN191" i="12"/>
  <c r="AO191" i="12" s="1"/>
  <c r="AP191" i="12" s="1"/>
  <c r="AQ191" i="12" s="1"/>
  <c r="AR191" i="12" s="1"/>
  <c r="AS191" i="12" s="1"/>
  <c r="AT191" i="12" s="1"/>
  <c r="AU191" i="12" s="1"/>
  <c r="AV191" i="12" s="1"/>
  <c r="AW191" i="12" s="1"/>
  <c r="AN196" i="12"/>
  <c r="AO196" i="12" s="1"/>
  <c r="AP196" i="12" s="1"/>
  <c r="AQ196" i="12" s="1"/>
  <c r="AR196" i="12" s="1"/>
  <c r="AS196" i="12" s="1"/>
  <c r="AT196" i="12" s="1"/>
  <c r="AU196" i="12" s="1"/>
  <c r="AV196" i="12" s="1"/>
  <c r="AW196" i="12" s="1"/>
  <c r="AN209" i="12"/>
  <c r="AO209" i="12" s="1"/>
  <c r="AP209" i="12" s="1"/>
  <c r="AQ209" i="12" s="1"/>
  <c r="AR209" i="12" s="1"/>
  <c r="AS209" i="12" s="1"/>
  <c r="AT209" i="12" s="1"/>
  <c r="AU209" i="12" s="1"/>
  <c r="AV209" i="12" s="1"/>
  <c r="AW209" i="12" s="1"/>
  <c r="AN222" i="12"/>
  <c r="AO222" i="12" s="1"/>
  <c r="AP222" i="12" s="1"/>
  <c r="AQ222" i="12" s="1"/>
  <c r="AR222" i="12" s="1"/>
  <c r="AS222" i="12" s="1"/>
  <c r="AT222" i="12" s="1"/>
  <c r="AU222" i="12" s="1"/>
  <c r="AV222" i="12" s="1"/>
  <c r="AW222" i="12" s="1"/>
  <c r="AN329" i="12"/>
  <c r="AO329" i="12" s="1"/>
  <c r="AP329" i="12" s="1"/>
  <c r="AQ329" i="12" s="1"/>
  <c r="AR329" i="12" s="1"/>
  <c r="AS329" i="12" s="1"/>
  <c r="AT329" i="12" s="1"/>
  <c r="AU329" i="12" s="1"/>
  <c r="AV329" i="12" s="1"/>
  <c r="AW329" i="12" s="1"/>
  <c r="AC301" i="12" l="1"/>
  <c r="Y301" i="12"/>
  <c r="AK301" i="12"/>
  <c r="AF301" i="12"/>
  <c r="AF309" i="12"/>
  <c r="AH301" i="12"/>
  <c r="AC309" i="12"/>
  <c r="AB301" i="12"/>
  <c r="AJ301" i="12"/>
  <c r="AE309" i="12"/>
  <c r="AD309" i="12"/>
  <c r="AN301" i="12"/>
  <c r="AD301" i="12"/>
  <c r="AP301" i="12" l="1"/>
  <c r="AG309" i="12"/>
  <c r="AE301" i="12"/>
  <c r="AA301" i="12"/>
  <c r="Z301" i="12"/>
  <c r="AI309" i="12"/>
  <c r="AL301" i="12"/>
  <c r="AH309" i="12"/>
  <c r="AI301" i="12"/>
  <c r="Y309" i="12"/>
  <c r="Z309" i="12"/>
  <c r="AB309" i="12"/>
  <c r="AG301" i="12"/>
  <c r="AA309" i="12"/>
  <c r="AM301" i="12"/>
  <c r="AQ301" i="12"/>
  <c r="AJ309" i="12"/>
  <c r="AO301" i="12"/>
  <c r="AK309" i="12" l="1"/>
  <c r="AR301" i="12"/>
  <c r="AH291" i="12"/>
  <c r="AG291" i="12"/>
  <c r="AA291" i="12"/>
  <c r="AF291" i="12"/>
  <c r="AK291" i="12" l="1"/>
  <c r="AC291" i="12"/>
  <c r="AJ291" i="12"/>
  <c r="AS301" i="12"/>
  <c r="AI291" i="12"/>
  <c r="AL309" i="12"/>
  <c r="AB291" i="12"/>
  <c r="AD291" i="12"/>
  <c r="AE291" i="12"/>
  <c r="AL291" i="12"/>
  <c r="AU301" i="12" l="1"/>
  <c r="AT301" i="12"/>
  <c r="AM309" i="12"/>
  <c r="AM291" i="12" l="1"/>
  <c r="Z291" i="12"/>
  <c r="AN309" i="12"/>
  <c r="Y291" i="12"/>
  <c r="AN291" i="12" l="1"/>
  <c r="AO309" i="12"/>
  <c r="AO291" i="12" l="1"/>
  <c r="AP309" i="12"/>
  <c r="AP291" i="12" l="1"/>
  <c r="AQ309" i="12"/>
  <c r="AQ291" i="12" l="1"/>
  <c r="AR309" i="12"/>
  <c r="AR291" i="12" l="1"/>
  <c r="AS309" i="12"/>
  <c r="AT309" i="12" l="1"/>
  <c r="AS291" i="12"/>
  <c r="AU309" i="12" l="1"/>
  <c r="AT291" i="12"/>
  <c r="AU291" i="12" l="1"/>
  <c r="W22" i="41" l="1"/>
  <c r="V22" i="41"/>
  <c r="X22" i="41" l="1"/>
  <c r="Y22" i="41" l="1"/>
  <c r="Z22" i="41" l="1"/>
  <c r="AA22" i="41" l="1"/>
  <c r="AB22" i="41" l="1"/>
  <c r="AC22" i="41" l="1"/>
  <c r="AD22" i="41" l="1"/>
  <c r="AE22" i="41"/>
  <c r="AF22" i="41" l="1"/>
  <c r="AG22" i="41" l="1"/>
  <c r="AH22" i="41" l="1"/>
  <c r="AI22" i="41" l="1"/>
  <c r="AJ22" i="41" l="1"/>
  <c r="AK22" i="41"/>
  <c r="AL22" i="41" l="1"/>
  <c r="AM22" i="41" l="1"/>
  <c r="AN22" i="41" l="1"/>
  <c r="AO22" i="41" l="1"/>
  <c r="AP22" i="41" l="1"/>
  <c r="AQ22" i="41" l="1"/>
  <c r="AR22" i="41" l="1"/>
  <c r="AS22" i="41" l="1"/>
  <c r="AT22" i="41" l="1"/>
  <c r="AR51" i="45" l="1"/>
  <c r="AR35" i="45" l="1"/>
  <c r="AQ35" i="45"/>
  <c r="AN35" i="45"/>
  <c r="AP35" i="45"/>
  <c r="AQ51" i="45"/>
  <c r="AP51" i="45"/>
  <c r="AO51" i="45"/>
  <c r="AN51" i="45"/>
  <c r="AS35" i="45"/>
  <c r="AT51" i="45" l="1"/>
  <c r="AA51" i="45"/>
  <c r="AJ51" i="45"/>
  <c r="AL51" i="45"/>
  <c r="Y51" i="45"/>
  <c r="AT35" i="45"/>
  <c r="AD51" i="45"/>
  <c r="AS51" i="45"/>
  <c r="AB51" i="45"/>
  <c r="AM51" i="45"/>
  <c r="AO35" i="45"/>
  <c r="X51" i="45"/>
  <c r="AG51" i="45"/>
  <c r="Z51" i="45"/>
  <c r="AF51" i="45"/>
  <c r="AK51" i="45"/>
  <c r="AH51" i="45"/>
  <c r="AE51" i="45"/>
  <c r="AI51" i="45"/>
  <c r="AC51" i="45"/>
  <c r="AM35" i="45" l="1"/>
  <c r="AC35" i="45"/>
  <c r="X35" i="45"/>
  <c r="AE35" i="45"/>
  <c r="Z35" i="45"/>
  <c r="Y35" i="45"/>
  <c r="AH35" i="45"/>
  <c r="W51" i="45"/>
  <c r="AB35" i="45"/>
  <c r="AF35" i="45"/>
  <c r="AL35" i="45"/>
  <c r="AJ35" i="45"/>
  <c r="AD35" i="45"/>
  <c r="AG35" i="45"/>
  <c r="AI35" i="45"/>
  <c r="AK35" i="45"/>
  <c r="AA35" i="45"/>
  <c r="W35" i="45" l="1"/>
  <c r="V35" i="45" l="1"/>
  <c r="V51" i="45"/>
  <c r="AG23" i="46" l="1"/>
  <c r="AH23" i="46"/>
  <c r="W23" i="46" l="1"/>
  <c r="X23" i="46"/>
  <c r="V23" i="46"/>
  <c r="AK23" i="46"/>
  <c r="AJ23" i="46"/>
  <c r="AQ23" i="46"/>
  <c r="AO23" i="46"/>
  <c r="U23" i="46"/>
  <c r="AS23" i="46"/>
  <c r="AA23" i="46"/>
  <c r="AC23" i="46"/>
  <c r="AM23" i="46" l="1"/>
  <c r="AF23" i="46"/>
  <c r="AN23" i="46"/>
  <c r="AR23" i="46"/>
  <c r="AL23" i="46"/>
  <c r="AI23" i="46"/>
  <c r="AE23" i="46"/>
  <c r="AD23" i="46"/>
  <c r="Y23" i="46"/>
  <c r="AP23" i="46"/>
  <c r="AB23" i="46"/>
  <c r="Z23" i="46"/>
  <c r="AI58" i="46" l="1"/>
  <c r="AI59" i="46" s="1"/>
  <c r="AI40" i="46"/>
  <c r="AI41" i="46" s="1"/>
  <c r="AB40" i="46" l="1"/>
  <c r="AB41" i="46" s="1"/>
  <c r="AK58" i="46"/>
  <c r="AK59" i="46" s="1"/>
  <c r="AN40" i="46"/>
  <c r="AN41" i="46" s="1"/>
  <c r="AD58" i="46"/>
  <c r="AD59" i="46" s="1"/>
  <c r="AK40" i="46"/>
  <c r="AK41" i="46" s="1"/>
  <c r="AE40" i="46"/>
  <c r="AE41" i="46" s="1"/>
  <c r="AQ58" i="46"/>
  <c r="AQ59" i="46" s="1"/>
  <c r="AH40" i="46"/>
  <c r="AH41" i="46" s="1"/>
  <c r="AD40" i="46"/>
  <c r="AD41" i="46" s="1"/>
  <c r="AF40" i="46"/>
  <c r="AF41" i="46" s="1"/>
  <c r="AG58" i="46"/>
  <c r="AG59" i="46" s="1"/>
  <c r="AC58" i="46"/>
  <c r="AC59" i="46" s="1"/>
  <c r="AA40" i="46"/>
  <c r="AA41" i="46" s="1"/>
  <c r="Y40" i="46"/>
  <c r="Y41" i="46" s="1"/>
  <c r="V40" i="46"/>
  <c r="V41" i="46" s="1"/>
  <c r="AG40" i="46"/>
  <c r="AG41" i="46" s="1"/>
  <c r="AS40" i="46"/>
  <c r="AS41" i="46" s="1"/>
  <c r="AN58" i="46"/>
  <c r="AN59" i="46" s="1"/>
  <c r="W58" i="46"/>
  <c r="W59" i="46" s="1"/>
  <c r="X58" i="46"/>
  <c r="X59" i="46" s="1"/>
  <c r="AJ58" i="46"/>
  <c r="AJ59" i="46" s="1"/>
  <c r="AL40" i="46"/>
  <c r="AL41" i="46" s="1"/>
  <c r="AP40" i="46"/>
  <c r="AP41" i="46" s="1"/>
  <c r="AB58" i="46"/>
  <c r="AB59" i="46" s="1"/>
  <c r="AR58" i="46"/>
  <c r="AR59" i="46" s="1"/>
  <c r="X40" i="46"/>
  <c r="X41" i="46" s="1"/>
  <c r="AL58" i="46"/>
  <c r="AL59" i="46" s="1"/>
  <c r="Z40" i="46"/>
  <c r="Z41" i="46" s="1"/>
  <c r="AF58" i="46"/>
  <c r="AF59" i="46" s="1"/>
  <c r="W40" i="46"/>
  <c r="W41" i="46" s="1"/>
  <c r="AM58" i="46"/>
  <c r="AM59" i="46" s="1"/>
  <c r="AO40" i="46"/>
  <c r="AO41" i="46" s="1"/>
  <c r="Y58" i="46"/>
  <c r="Y59" i="46" s="1"/>
  <c r="AA58" i="46"/>
  <c r="AA59" i="46" s="1"/>
  <c r="AP58" i="46"/>
  <c r="AP59" i="46" s="1"/>
  <c r="Z58" i="46"/>
  <c r="Z59" i="46" s="1"/>
  <c r="AQ40" i="46"/>
  <c r="AQ41" i="46" s="1"/>
  <c r="AS58" i="46"/>
  <c r="AS59" i="46" s="1"/>
  <c r="V58" i="46"/>
  <c r="V59" i="46" s="1"/>
  <c r="AO58" i="46"/>
  <c r="AO59" i="46" s="1"/>
  <c r="AE58" i="46"/>
  <c r="AE59" i="46" s="1"/>
  <c r="AI60" i="46"/>
  <c r="AM40" i="46"/>
  <c r="AM41" i="46" s="1"/>
  <c r="U40" i="46"/>
  <c r="U41" i="46" s="1"/>
  <c r="AR40" i="46"/>
  <c r="AR41" i="46" s="1"/>
  <c r="U58" i="46"/>
  <c r="U59" i="46" s="1"/>
  <c r="AJ40" i="46"/>
  <c r="AJ41" i="46" s="1"/>
  <c r="AH58" i="46"/>
  <c r="AH59" i="46" s="1"/>
  <c r="AC40" i="46"/>
  <c r="AC41" i="46" s="1"/>
  <c r="AA60" i="46" l="1"/>
  <c r="AF60" i="46"/>
  <c r="AH60" i="46"/>
  <c r="Z60" i="46"/>
  <c r="AP60" i="46"/>
  <c r="AG60" i="46"/>
  <c r="AK60" i="46"/>
  <c r="AN60" i="46"/>
  <c r="AB60" i="46"/>
  <c r="U60" i="46"/>
  <c r="AO60" i="46"/>
  <c r="W60" i="46"/>
  <c r="AS60" i="46"/>
  <c r="V60" i="46"/>
  <c r="AD60" i="46"/>
  <c r="AC60" i="46"/>
  <c r="AJ60" i="46"/>
  <c r="AR60" i="46"/>
  <c r="AM60" i="46"/>
  <c r="AQ60" i="46"/>
  <c r="X60" i="46"/>
  <c r="AL60" i="46"/>
  <c r="Y60" i="46"/>
  <c r="AE60" i="46"/>
</calcChain>
</file>

<file path=xl/sharedStrings.xml><?xml version="1.0" encoding="utf-8"?>
<sst xmlns="http://schemas.openxmlformats.org/spreadsheetml/2006/main" count="1643" uniqueCount="397">
  <si>
    <t>%</t>
    <phoneticPr fontId="4"/>
  </si>
  <si>
    <t xml:space="preserve"> </t>
    <phoneticPr fontId="4"/>
  </si>
  <si>
    <t>RDF</t>
    <phoneticPr fontId="4"/>
  </si>
  <si>
    <t>RPF</t>
    <phoneticPr fontId="4"/>
  </si>
  <si>
    <t>t</t>
    <phoneticPr fontId="4"/>
  </si>
  <si>
    <t>単位</t>
    <rPh sb="0" eb="2">
      <t>タンイ</t>
    </rPh>
    <phoneticPr fontId="4"/>
  </si>
  <si>
    <t>合成アルコール</t>
  </si>
  <si>
    <t>アルキルベンゼン</t>
  </si>
  <si>
    <t>アルキルフェノール</t>
  </si>
  <si>
    <t>エチレンオキサイド</t>
  </si>
  <si>
    <t>kt (wet)</t>
  </si>
  <si>
    <t>感染性廃棄物（プラスチック）</t>
  </si>
  <si>
    <t>kt (dry)</t>
  </si>
  <si>
    <t>合併処理浄化槽</t>
    <rPh sb="0" eb="2">
      <t>ガッペイ</t>
    </rPh>
    <rPh sb="2" eb="4">
      <t>ショリ</t>
    </rPh>
    <rPh sb="4" eb="7">
      <t>ジョウカソウ</t>
    </rPh>
    <phoneticPr fontId="6"/>
  </si>
  <si>
    <t>単独処理浄化槽</t>
    <rPh sb="0" eb="2">
      <t>タンドク</t>
    </rPh>
    <rPh sb="2" eb="4">
      <t>ショリ</t>
    </rPh>
    <rPh sb="4" eb="7">
      <t>ジョウカソウ</t>
    </rPh>
    <phoneticPr fontId="6"/>
  </si>
  <si>
    <t>汲み取り便槽</t>
    <rPh sb="0" eb="1">
      <t>ク</t>
    </rPh>
    <rPh sb="2" eb="3">
      <t>ト</t>
    </rPh>
    <rPh sb="4" eb="5">
      <t>ベン</t>
    </rPh>
    <rPh sb="5" eb="6">
      <t>ソウ</t>
    </rPh>
    <phoneticPr fontId="6"/>
  </si>
  <si>
    <t>コミニュティ・プラント</t>
    <phoneticPr fontId="4"/>
  </si>
  <si>
    <t>単位</t>
    <rPh sb="0" eb="2">
      <t>タンイ</t>
    </rPh>
    <phoneticPr fontId="12"/>
  </si>
  <si>
    <t>千人</t>
    <rPh sb="0" eb="2">
      <t>センニン</t>
    </rPh>
    <phoneticPr fontId="4"/>
  </si>
  <si>
    <r>
      <t>千</t>
    </r>
    <r>
      <rPr>
        <sz val="10"/>
        <rFont val="Times New Roman"/>
        <family val="1"/>
      </rPr>
      <t>kl/</t>
    </r>
    <r>
      <rPr>
        <sz val="10"/>
        <rFont val="ＭＳ Ｐ明朝"/>
        <family val="1"/>
        <charset val="128"/>
      </rPr>
      <t>年</t>
    </r>
    <rPh sb="0" eb="1">
      <t>セン</t>
    </rPh>
    <rPh sb="4" eb="5">
      <t>ネン</t>
    </rPh>
    <phoneticPr fontId="4"/>
  </si>
  <si>
    <r>
      <t>kl/</t>
    </r>
    <r>
      <rPr>
        <sz val="10"/>
        <rFont val="ＭＳ Ｐ明朝"/>
        <family val="1"/>
        <charset val="128"/>
      </rPr>
      <t>日</t>
    </r>
    <rPh sb="3" eb="4">
      <t>ニチ</t>
    </rPh>
    <phoneticPr fontId="4"/>
  </si>
  <si>
    <r>
      <t xml:space="preserve">kt / </t>
    </r>
    <r>
      <rPr>
        <sz val="10"/>
        <rFont val="ＭＳ Ｐ明朝"/>
        <family val="1"/>
        <charset val="128"/>
      </rPr>
      <t>年</t>
    </r>
    <r>
      <rPr>
        <sz val="10"/>
        <rFont val="Times New Roman"/>
        <family val="1"/>
      </rPr>
      <t xml:space="preserve"> (dry)</t>
    </r>
    <rPh sb="5" eb="6">
      <t>ネン</t>
    </rPh>
    <phoneticPr fontId="4"/>
  </si>
  <si>
    <r>
      <t xml:space="preserve">kt / </t>
    </r>
    <r>
      <rPr>
        <sz val="10"/>
        <rFont val="ＭＳ Ｐ明朝"/>
        <family val="1"/>
        <charset val="128"/>
      </rPr>
      <t>年</t>
    </r>
    <r>
      <rPr>
        <sz val="10"/>
        <rFont val="Times New Roman"/>
        <family val="1"/>
      </rPr>
      <t xml:space="preserve"> (wet)</t>
    </r>
    <rPh sb="5" eb="6">
      <t>ネン</t>
    </rPh>
    <phoneticPr fontId="4"/>
  </si>
  <si>
    <t>kt (dry)</t>
    <phoneticPr fontId="4"/>
  </si>
  <si>
    <t>kt (wet)</t>
    <phoneticPr fontId="4"/>
  </si>
  <si>
    <t>ガス使用量</t>
    <rPh sb="2" eb="5">
      <t>シヨウリョウ</t>
    </rPh>
    <phoneticPr fontId="12"/>
  </si>
  <si>
    <t>メタン濃度</t>
    <rPh sb="3" eb="5">
      <t>ノウド</t>
    </rPh>
    <phoneticPr fontId="12"/>
  </si>
  <si>
    <t>メタン使用量</t>
    <rPh sb="3" eb="6">
      <t>シヨウリョウ</t>
    </rPh>
    <phoneticPr fontId="12"/>
  </si>
  <si>
    <t>単位換算（メタン重量換算）</t>
    <rPh sb="0" eb="2">
      <t>タンイ</t>
    </rPh>
    <rPh sb="2" eb="4">
      <t>カンサン</t>
    </rPh>
    <rPh sb="8" eb="10">
      <t>ジュウリョウ</t>
    </rPh>
    <rPh sb="10" eb="12">
      <t>カンサン</t>
    </rPh>
    <phoneticPr fontId="12"/>
  </si>
  <si>
    <t>%</t>
    <phoneticPr fontId="12"/>
  </si>
  <si>
    <t>項目</t>
    <rPh sb="0" eb="2">
      <t>コウモク</t>
    </rPh>
    <phoneticPr fontId="4"/>
  </si>
  <si>
    <t>合計</t>
    <rPh sb="0" eb="2">
      <t>ゴウケイ</t>
    </rPh>
    <phoneticPr fontId="4"/>
  </si>
  <si>
    <t>紙くず</t>
    <rPh sb="0" eb="1">
      <t>カミ</t>
    </rPh>
    <phoneticPr fontId="4"/>
  </si>
  <si>
    <t>天然繊維くず</t>
    <rPh sb="0" eb="2">
      <t>テンネン</t>
    </rPh>
    <rPh sb="2" eb="4">
      <t>センイ</t>
    </rPh>
    <phoneticPr fontId="4"/>
  </si>
  <si>
    <t>kt / year (dry)</t>
    <phoneticPr fontId="4"/>
  </si>
  <si>
    <t>嫌気性埋立割合</t>
    <rPh sb="0" eb="3">
      <t>ケンキセイ</t>
    </rPh>
    <rPh sb="3" eb="5">
      <t>ウメタテ</t>
    </rPh>
    <rPh sb="5" eb="7">
      <t>ワリアイ</t>
    </rPh>
    <phoneticPr fontId="5"/>
  </si>
  <si>
    <t>準好気性埋立割合</t>
    <rPh sb="0" eb="4">
      <t>ジュンコウキセイ</t>
    </rPh>
    <rPh sb="4" eb="6">
      <t>ウメタテ</t>
    </rPh>
    <rPh sb="6" eb="8">
      <t>ワリアイ</t>
    </rPh>
    <phoneticPr fontId="5"/>
  </si>
  <si>
    <t>活動量</t>
    <rPh sb="0" eb="3">
      <t>カツドウリョウ</t>
    </rPh>
    <phoneticPr fontId="4"/>
  </si>
  <si>
    <t>流入排水中有機物量</t>
    <rPh sb="0" eb="2">
      <t>リュウニュウ</t>
    </rPh>
    <rPh sb="2" eb="5">
      <t>ハイスイチュウ</t>
    </rPh>
    <rPh sb="5" eb="7">
      <t>ユウキ</t>
    </rPh>
    <rPh sb="7" eb="9">
      <t>ブツリョウ</t>
    </rPh>
    <phoneticPr fontId="4"/>
  </si>
  <si>
    <t>浄化槽種類別処理人口</t>
    <rPh sb="0" eb="3">
      <t>ジョウカソウ</t>
    </rPh>
    <rPh sb="3" eb="6">
      <t>シュルイベツ</t>
    </rPh>
    <rPh sb="6" eb="8">
      <t>ショリ</t>
    </rPh>
    <rPh sb="8" eb="10">
      <t>ジンコウ</t>
    </rPh>
    <phoneticPr fontId="4"/>
  </si>
  <si>
    <t>合計</t>
    <rPh sb="0" eb="2">
      <t>ゴウケイ</t>
    </rPh>
    <phoneticPr fontId="6"/>
  </si>
  <si>
    <t>浄化槽種類</t>
    <rPh sb="0" eb="3">
      <t>ジョウカソウ</t>
    </rPh>
    <rPh sb="3" eb="5">
      <t>シュルイ</t>
    </rPh>
    <phoneticPr fontId="4"/>
  </si>
  <si>
    <t>汲み取りし尿量</t>
    <rPh sb="0" eb="1">
      <t>ク</t>
    </rPh>
    <rPh sb="2" eb="3">
      <t>ト</t>
    </rPh>
    <rPh sb="5" eb="6">
      <t>ニョウ</t>
    </rPh>
    <rPh sb="6" eb="7">
      <t>リョウ</t>
    </rPh>
    <phoneticPr fontId="6"/>
  </si>
  <si>
    <t>浄化槽汚泥量</t>
    <rPh sb="0" eb="3">
      <t>ジョウカソウ</t>
    </rPh>
    <rPh sb="3" eb="5">
      <t>オデイ</t>
    </rPh>
    <rPh sb="5" eb="6">
      <t>リョウ</t>
    </rPh>
    <phoneticPr fontId="6"/>
  </si>
  <si>
    <t>嫌気性処理</t>
    <rPh sb="0" eb="3">
      <t>ケンキセイ</t>
    </rPh>
    <rPh sb="3" eb="5">
      <t>ショリ</t>
    </rPh>
    <phoneticPr fontId="6"/>
  </si>
  <si>
    <t>好気性処理</t>
    <rPh sb="0" eb="3">
      <t>コウキセイ</t>
    </rPh>
    <rPh sb="3" eb="5">
      <t>ショリ</t>
    </rPh>
    <phoneticPr fontId="6"/>
  </si>
  <si>
    <t>標準脱窒素</t>
    <rPh sb="0" eb="2">
      <t>ヒョウジュン</t>
    </rPh>
    <rPh sb="2" eb="3">
      <t>ダツ</t>
    </rPh>
    <rPh sb="3" eb="5">
      <t>チッソ</t>
    </rPh>
    <phoneticPr fontId="6"/>
  </si>
  <si>
    <t>高負荷脱窒素</t>
    <rPh sb="0" eb="1">
      <t>コウ</t>
    </rPh>
    <rPh sb="1" eb="3">
      <t>フカ</t>
    </rPh>
    <rPh sb="3" eb="4">
      <t>ダツ</t>
    </rPh>
    <rPh sb="4" eb="6">
      <t>チッソ</t>
    </rPh>
    <phoneticPr fontId="6"/>
  </si>
  <si>
    <t>膜分離</t>
    <rPh sb="0" eb="1">
      <t>マク</t>
    </rPh>
    <rPh sb="1" eb="3">
      <t>ブンリ</t>
    </rPh>
    <phoneticPr fontId="6"/>
  </si>
  <si>
    <t>その他</t>
    <rPh sb="2" eb="3">
      <t>タ</t>
    </rPh>
    <phoneticPr fontId="6"/>
  </si>
  <si>
    <t>し尿</t>
    <rPh sb="1" eb="2">
      <t>ニョウ</t>
    </rPh>
    <phoneticPr fontId="6"/>
  </si>
  <si>
    <t>浄化槽汚泥</t>
    <rPh sb="0" eb="3">
      <t>ジョウカソウ</t>
    </rPh>
    <rPh sb="3" eb="5">
      <t>オデイ</t>
    </rPh>
    <phoneticPr fontId="6"/>
  </si>
  <si>
    <t>加重平均値</t>
    <rPh sb="0" eb="2">
      <t>カジュウ</t>
    </rPh>
    <rPh sb="2" eb="5">
      <t>ヘイキンチ</t>
    </rPh>
    <phoneticPr fontId="4"/>
  </si>
  <si>
    <t>単独処理浄化槽</t>
    <rPh sb="0" eb="2">
      <t>タンドク</t>
    </rPh>
    <rPh sb="2" eb="4">
      <t>ショリ</t>
    </rPh>
    <rPh sb="4" eb="7">
      <t>ジョウカソウ</t>
    </rPh>
    <phoneticPr fontId="5"/>
  </si>
  <si>
    <t>汲み取り便槽</t>
    <rPh sb="0" eb="1">
      <t>ク</t>
    </rPh>
    <rPh sb="2" eb="3">
      <t>ト</t>
    </rPh>
    <rPh sb="4" eb="6">
      <t>ベンソウ</t>
    </rPh>
    <phoneticPr fontId="5"/>
  </si>
  <si>
    <t>自家処理</t>
    <rPh sb="0" eb="2">
      <t>ジカ</t>
    </rPh>
    <rPh sb="2" eb="4">
      <t>ショリ</t>
    </rPh>
    <phoneticPr fontId="5"/>
  </si>
  <si>
    <t>し尿の海洋投入量</t>
    <rPh sb="1" eb="2">
      <t>ニョウ</t>
    </rPh>
    <rPh sb="3" eb="5">
      <t>カイヨウ</t>
    </rPh>
    <rPh sb="5" eb="7">
      <t>トウニュウ</t>
    </rPh>
    <rPh sb="7" eb="8">
      <t>リョウ</t>
    </rPh>
    <phoneticPr fontId="5"/>
  </si>
  <si>
    <t>高分子・流動床・通常</t>
    <rPh sb="0" eb="3">
      <t>コウブンシ</t>
    </rPh>
    <rPh sb="4" eb="6">
      <t>リュウドウ</t>
    </rPh>
    <rPh sb="6" eb="7">
      <t>ユカ</t>
    </rPh>
    <rPh sb="8" eb="10">
      <t>ツウジョウ</t>
    </rPh>
    <phoneticPr fontId="4"/>
  </si>
  <si>
    <t>高分子・流動床・高温</t>
    <rPh sb="0" eb="3">
      <t>コウブンシ</t>
    </rPh>
    <rPh sb="4" eb="6">
      <t>リュウドウ</t>
    </rPh>
    <rPh sb="6" eb="7">
      <t>ユカ</t>
    </rPh>
    <rPh sb="8" eb="10">
      <t>コウオン</t>
    </rPh>
    <phoneticPr fontId="4"/>
  </si>
  <si>
    <t>高分子・多段炉</t>
    <rPh sb="0" eb="3">
      <t>コウブンシ</t>
    </rPh>
    <rPh sb="4" eb="6">
      <t>タダン</t>
    </rPh>
    <rPh sb="6" eb="7">
      <t>ロ</t>
    </rPh>
    <phoneticPr fontId="4"/>
  </si>
  <si>
    <t>石灰系</t>
    <rPh sb="0" eb="2">
      <t>セッカイ</t>
    </rPh>
    <rPh sb="2" eb="3">
      <t>ケイ</t>
    </rPh>
    <phoneticPr fontId="4"/>
  </si>
  <si>
    <t>その他</t>
    <rPh sb="2" eb="3">
      <t>タ</t>
    </rPh>
    <phoneticPr fontId="4"/>
  </si>
  <si>
    <t>特別管理産業廃棄物の焼却量</t>
  </si>
  <si>
    <t>廃タイヤ</t>
    <rPh sb="0" eb="1">
      <t>ハイ</t>
    </rPh>
    <phoneticPr fontId="4"/>
  </si>
  <si>
    <t>一般廃棄物・油化</t>
    <rPh sb="0" eb="2">
      <t>イッパン</t>
    </rPh>
    <rPh sb="2" eb="5">
      <t>ハイキブツ</t>
    </rPh>
    <rPh sb="6" eb="8">
      <t>ユカ</t>
    </rPh>
    <phoneticPr fontId="4"/>
  </si>
  <si>
    <t>産業廃棄物・木くず</t>
    <rPh sb="0" eb="2">
      <t>サンギョウ</t>
    </rPh>
    <rPh sb="2" eb="5">
      <t>ハイキブツ</t>
    </rPh>
    <rPh sb="6" eb="7">
      <t>キ</t>
    </rPh>
    <phoneticPr fontId="4"/>
  </si>
  <si>
    <t>廃タイヤ・セメント焼成用</t>
    <rPh sb="0" eb="1">
      <t>ハイ</t>
    </rPh>
    <rPh sb="9" eb="11">
      <t>ショウセイ</t>
    </rPh>
    <rPh sb="11" eb="12">
      <t>ヨウ</t>
    </rPh>
    <phoneticPr fontId="4"/>
  </si>
  <si>
    <t>廃タイヤ・ボイラー</t>
    <rPh sb="0" eb="1">
      <t>ハイ</t>
    </rPh>
    <phoneticPr fontId="4"/>
  </si>
  <si>
    <t>廃タイヤ・乾留炉</t>
    <rPh sb="0" eb="1">
      <t>ハイ</t>
    </rPh>
    <rPh sb="5" eb="7">
      <t>カンリュウ</t>
    </rPh>
    <rPh sb="7" eb="8">
      <t>ロ</t>
    </rPh>
    <phoneticPr fontId="4"/>
  </si>
  <si>
    <t>廃タイヤ・ガス化</t>
    <rPh sb="0" eb="1">
      <t>ハイ</t>
    </rPh>
    <rPh sb="7" eb="8">
      <t>カ</t>
    </rPh>
    <phoneticPr fontId="4"/>
  </si>
  <si>
    <t>流入排水中窒素量</t>
    <rPh sb="0" eb="2">
      <t>リュウニュウ</t>
    </rPh>
    <rPh sb="2" eb="5">
      <t>ハイスイチュウ</t>
    </rPh>
    <rPh sb="5" eb="7">
      <t>チッソ</t>
    </rPh>
    <rPh sb="7" eb="8">
      <t>リョウ</t>
    </rPh>
    <phoneticPr fontId="4"/>
  </si>
  <si>
    <t>kt (dry)</t>
    <phoneticPr fontId="12"/>
  </si>
  <si>
    <t>産業廃棄物</t>
  </si>
  <si>
    <t>合計</t>
  </si>
  <si>
    <t>場外での発電・熱利用なし</t>
    <rPh sb="0" eb="1">
      <t>バ</t>
    </rPh>
    <rPh sb="1" eb="2">
      <t>ソト</t>
    </rPh>
    <rPh sb="4" eb="6">
      <t>ハツデン</t>
    </rPh>
    <phoneticPr fontId="4"/>
  </si>
  <si>
    <t>場外での発電・熱利用あり</t>
    <rPh sb="0" eb="1">
      <t>バ</t>
    </rPh>
    <rPh sb="1" eb="2">
      <t>ソト</t>
    </rPh>
    <rPh sb="4" eb="6">
      <t>ハツデン</t>
    </rPh>
    <phoneticPr fontId="4"/>
  </si>
  <si>
    <t>下水汚泥海洋投入量</t>
    <rPh sb="0" eb="2">
      <t>ゲスイ</t>
    </rPh>
    <rPh sb="2" eb="4">
      <t>オデイ</t>
    </rPh>
    <rPh sb="4" eb="6">
      <t>カイヨウ</t>
    </rPh>
    <rPh sb="6" eb="8">
      <t>トウニュウ</t>
    </rPh>
    <rPh sb="8" eb="9">
      <t>リョウ</t>
    </rPh>
    <phoneticPr fontId="4"/>
  </si>
  <si>
    <t>動植物性廃油割合</t>
    <rPh sb="0" eb="3">
      <t>ドウショクブツ</t>
    </rPh>
    <rPh sb="3" eb="4">
      <t>セイ</t>
    </rPh>
    <rPh sb="4" eb="6">
      <t>ハイユ</t>
    </rPh>
    <rPh sb="6" eb="8">
      <t>ワリアイ</t>
    </rPh>
    <phoneticPr fontId="4"/>
  </si>
  <si>
    <t>合成繊維くずの割合</t>
    <rPh sb="0" eb="2">
      <t>ゴウセイ</t>
    </rPh>
    <rPh sb="2" eb="4">
      <t>センイ</t>
    </rPh>
    <rPh sb="7" eb="9">
      <t>ワリアイ</t>
    </rPh>
    <phoneticPr fontId="4"/>
  </si>
  <si>
    <t>繊維くず中の合成繊維くず割合</t>
    <rPh sb="0" eb="2">
      <t>センイ</t>
    </rPh>
    <rPh sb="4" eb="5">
      <t>チュウ</t>
    </rPh>
    <rPh sb="6" eb="8">
      <t>ゴウセイ</t>
    </rPh>
    <rPh sb="8" eb="10">
      <t>センイ</t>
    </rPh>
    <rPh sb="12" eb="14">
      <t>ワリアイ</t>
    </rPh>
    <phoneticPr fontId="4"/>
  </si>
  <si>
    <t>日本の埋立処分場におけるCH4回収量</t>
    <rPh sb="0" eb="2">
      <t>ニホン</t>
    </rPh>
    <rPh sb="3" eb="5">
      <t>ウメタテ</t>
    </rPh>
    <rPh sb="5" eb="8">
      <t>ショブンジョウ</t>
    </rPh>
    <rPh sb="15" eb="17">
      <t>カイシュウ</t>
    </rPh>
    <rPh sb="17" eb="18">
      <t>リョウ</t>
    </rPh>
    <phoneticPr fontId="4"/>
  </si>
  <si>
    <t>終末処理場における処理の活動量</t>
  </si>
  <si>
    <t>し尿処理施設に投入されたし尿及び浄化槽汚泥量</t>
    <rPh sb="1" eb="2">
      <t>ニョウ</t>
    </rPh>
    <rPh sb="2" eb="4">
      <t>ショリ</t>
    </rPh>
    <rPh sb="4" eb="6">
      <t>シセツ</t>
    </rPh>
    <rPh sb="7" eb="9">
      <t>トウニュウ</t>
    </rPh>
    <rPh sb="13" eb="14">
      <t>ニョウ</t>
    </rPh>
    <rPh sb="14" eb="15">
      <t>オヨ</t>
    </rPh>
    <rPh sb="16" eb="19">
      <t>ジョウカソウ</t>
    </rPh>
    <rPh sb="19" eb="21">
      <t>オデイ</t>
    </rPh>
    <rPh sb="21" eb="22">
      <t>リョウ</t>
    </rPh>
    <phoneticPr fontId="4"/>
  </si>
  <si>
    <t>処理形式ごとの処理能力</t>
    <rPh sb="0" eb="2">
      <t>ショリ</t>
    </rPh>
    <rPh sb="2" eb="4">
      <t>ケイシキ</t>
    </rPh>
    <rPh sb="7" eb="9">
      <t>ショリ</t>
    </rPh>
    <rPh sb="9" eb="11">
      <t>ノウリョク</t>
    </rPh>
    <phoneticPr fontId="4"/>
  </si>
  <si>
    <t>処理形式ごとのし尿処理量</t>
  </si>
  <si>
    <t>収集し尿及び収集浄化槽汚泥中の窒素濃度</t>
    <rPh sb="0" eb="2">
      <t>シュウシュウ</t>
    </rPh>
    <rPh sb="3" eb="4">
      <t>ニョウ</t>
    </rPh>
    <rPh sb="4" eb="5">
      <t>オヨ</t>
    </rPh>
    <rPh sb="6" eb="8">
      <t>シュウシュウ</t>
    </rPh>
    <rPh sb="8" eb="11">
      <t>ジョウカソウ</t>
    </rPh>
    <rPh sb="11" eb="13">
      <t>オデイ</t>
    </rPh>
    <rPh sb="13" eb="14">
      <t>チュウ</t>
    </rPh>
    <rPh sb="15" eb="17">
      <t>チッソ</t>
    </rPh>
    <rPh sb="17" eb="19">
      <t>ノウド</t>
    </rPh>
    <phoneticPr fontId="4"/>
  </si>
  <si>
    <t>活動量：し尿処理施設で処理されたし尿及び浄化槽汚泥中の窒素量</t>
  </si>
  <si>
    <t>エネルギー回収を行う一般廃棄物焼却施設で焼却される一般廃棄物の割合</t>
  </si>
  <si>
    <t>ガス化溶融炉</t>
    <rPh sb="2" eb="3">
      <t>カ</t>
    </rPh>
    <rPh sb="3" eb="5">
      <t>ヨウユウ</t>
    </rPh>
    <rPh sb="5" eb="6">
      <t>ロ</t>
    </rPh>
    <phoneticPr fontId="4"/>
  </si>
  <si>
    <t>動植物性廃油割合</t>
    <phoneticPr fontId="4"/>
  </si>
  <si>
    <t>エネルギー回収を行う産業廃棄物焼却施設で焼却される産業廃棄物の割合</t>
  </si>
  <si>
    <t>動植物性廃油</t>
    <rPh sb="0" eb="3">
      <t>ドウショクブツ</t>
    </rPh>
    <rPh sb="3" eb="4">
      <t>セイ</t>
    </rPh>
    <rPh sb="4" eb="6">
      <t>ハイユ</t>
    </rPh>
    <phoneticPr fontId="4"/>
  </si>
  <si>
    <t>石油由来の界面活性剤の分離に伴う活動量</t>
  </si>
  <si>
    <r>
      <t>千kl/</t>
    </r>
    <r>
      <rPr>
        <sz val="10"/>
        <rFont val="ＭＳ Ｐ明朝"/>
        <family val="1"/>
        <charset val="128"/>
      </rPr>
      <t>年</t>
    </r>
    <rPh sb="0" eb="1">
      <t>セン</t>
    </rPh>
    <rPh sb="4" eb="5">
      <t>ネン</t>
    </rPh>
    <phoneticPr fontId="4"/>
  </si>
  <si>
    <t>嫌気性埋立割合</t>
  </si>
  <si>
    <t>準好気性埋立割合</t>
  </si>
  <si>
    <t>一般廃棄物-コークス炉</t>
    <phoneticPr fontId="4"/>
  </si>
  <si>
    <r>
      <t>CH</t>
    </r>
    <r>
      <rPr>
        <vertAlign val="subscript"/>
        <sz val="10"/>
        <rFont val="ＭＳ Ｐ明朝"/>
        <family val="1"/>
        <charset val="128"/>
      </rPr>
      <t>4</t>
    </r>
    <r>
      <rPr>
        <sz val="10"/>
        <rFont val="ＭＳ Ｐ明朝"/>
        <family val="1"/>
        <charset val="128"/>
      </rPr>
      <t>、N</t>
    </r>
    <r>
      <rPr>
        <vertAlign val="subscript"/>
        <sz val="10"/>
        <rFont val="ＭＳ Ｐ明朝"/>
        <family val="1"/>
        <charset val="128"/>
      </rPr>
      <t>2</t>
    </r>
    <r>
      <rPr>
        <sz val="10"/>
        <rFont val="ＭＳ Ｐ明朝"/>
        <family val="1"/>
        <charset val="128"/>
      </rPr>
      <t>O排出に係る廃棄物の原燃料利用量（排出ベース）</t>
    </r>
  </si>
  <si>
    <t>最終処分場浸出液処理に伴う有機物量（kt BOD）及び窒素量（ktN）</t>
    <phoneticPr fontId="4"/>
  </si>
  <si>
    <t>嫌気好気活性汚泥法</t>
  </si>
  <si>
    <t>標準活性汚泥法</t>
    <phoneticPr fontId="4"/>
  </si>
  <si>
    <t>NO</t>
    <phoneticPr fontId="4"/>
  </si>
  <si>
    <r>
      <t>km</t>
    </r>
    <r>
      <rPr>
        <vertAlign val="superscript"/>
        <sz val="10"/>
        <rFont val="Times New Roman"/>
        <family val="1"/>
      </rPr>
      <t xml:space="preserve">3 </t>
    </r>
    <r>
      <rPr>
        <sz val="10"/>
        <rFont val="Times New Roman"/>
        <family val="1"/>
      </rPr>
      <t>N</t>
    </r>
    <phoneticPr fontId="12"/>
  </si>
  <si>
    <r>
      <t>Gg-CH</t>
    </r>
    <r>
      <rPr>
        <vertAlign val="subscript"/>
        <sz val="10"/>
        <rFont val="Times New Roman"/>
        <family val="1"/>
      </rPr>
      <t>4</t>
    </r>
    <phoneticPr fontId="12"/>
  </si>
  <si>
    <t>kt-BOD</t>
  </si>
  <si>
    <t>kt-BOD</t>
    <phoneticPr fontId="12"/>
  </si>
  <si>
    <t>kt-N</t>
  </si>
  <si>
    <t>kt-N</t>
    <phoneticPr fontId="4"/>
  </si>
  <si>
    <r>
      <t>g-CH</t>
    </r>
    <r>
      <rPr>
        <vertAlign val="subscript"/>
        <sz val="10"/>
        <rFont val="Times New Roman"/>
        <family val="1"/>
      </rPr>
      <t>4</t>
    </r>
    <r>
      <rPr>
        <sz val="10"/>
        <rFont val="Times New Roman"/>
        <family val="1"/>
      </rPr>
      <t>/t</t>
    </r>
    <phoneticPr fontId="4"/>
  </si>
  <si>
    <r>
      <t>g-N</t>
    </r>
    <r>
      <rPr>
        <vertAlign val="subscript"/>
        <sz val="10"/>
        <rFont val="Times New Roman"/>
        <family val="1"/>
      </rPr>
      <t>2</t>
    </r>
    <r>
      <rPr>
        <sz val="10"/>
        <rFont val="Times New Roman"/>
        <family val="1"/>
      </rPr>
      <t>O/t</t>
    </r>
    <phoneticPr fontId="4"/>
  </si>
  <si>
    <r>
      <t>kg-CO</t>
    </r>
    <r>
      <rPr>
        <vertAlign val="subscript"/>
        <sz val="10"/>
        <rFont val="Times New Roman"/>
        <family val="1"/>
      </rPr>
      <t>2</t>
    </r>
    <r>
      <rPr>
        <sz val="10"/>
        <rFont val="Times New Roman"/>
        <family val="1"/>
      </rPr>
      <t>/t(dry)</t>
    </r>
    <phoneticPr fontId="4"/>
  </si>
  <si>
    <t>バイオマスプラスチック製品国内総生産量</t>
    <rPh sb="13" eb="15">
      <t>コクナイ</t>
    </rPh>
    <rPh sb="15" eb="18">
      <t>ソウセイサン</t>
    </rPh>
    <rPh sb="18" eb="19">
      <t>リョウ</t>
    </rPh>
    <phoneticPr fontId="4"/>
  </si>
  <si>
    <t>mg-N/l</t>
  </si>
  <si>
    <t>木くず</t>
    <phoneticPr fontId="4"/>
  </si>
  <si>
    <t>バイオマスプラスチック製品の総生産量</t>
    <rPh sb="11" eb="13">
      <t>セイヒン</t>
    </rPh>
    <rPh sb="14" eb="15">
      <t>ソウ</t>
    </rPh>
    <rPh sb="15" eb="17">
      <t>セイサン</t>
    </rPh>
    <rPh sb="17" eb="18">
      <t>リョウ</t>
    </rPh>
    <phoneticPr fontId="4"/>
  </si>
  <si>
    <t>多段吹込燃焼式流動床炉
二段燃焼式循環流動床炉
ストーカ炉</t>
    <rPh sb="0" eb="2">
      <t>タダン</t>
    </rPh>
    <rPh sb="2" eb="4">
      <t>フキコ</t>
    </rPh>
    <rPh sb="4" eb="6">
      <t>ネンショウ</t>
    </rPh>
    <rPh sb="6" eb="7">
      <t>シキ</t>
    </rPh>
    <rPh sb="7" eb="9">
      <t>リュウドウ</t>
    </rPh>
    <rPh sb="9" eb="10">
      <t>ショウ</t>
    </rPh>
    <rPh sb="10" eb="11">
      <t>ロ</t>
    </rPh>
    <rPh sb="12" eb="14">
      <t>ニダン</t>
    </rPh>
    <rPh sb="14" eb="16">
      <t>ネンショウ</t>
    </rPh>
    <rPh sb="16" eb="17">
      <t>シキ</t>
    </rPh>
    <rPh sb="17" eb="19">
      <t>ジュンカン</t>
    </rPh>
    <rPh sb="19" eb="21">
      <t>リュウドウ</t>
    </rPh>
    <rPh sb="21" eb="22">
      <t>ショウ</t>
    </rPh>
    <rPh sb="22" eb="23">
      <t>ロ</t>
    </rPh>
    <rPh sb="28" eb="29">
      <t>ロ</t>
    </rPh>
    <phoneticPr fontId="4"/>
  </si>
  <si>
    <t>kt-N</t>
    <phoneticPr fontId="4"/>
  </si>
  <si>
    <t>下水汚泥（添加物含む）</t>
    <rPh sb="0" eb="2">
      <t>ゲスイ</t>
    </rPh>
    <rPh sb="2" eb="4">
      <t>オデイ</t>
    </rPh>
    <rPh sb="5" eb="8">
      <t>テンカブツ</t>
    </rPh>
    <rPh sb="8" eb="9">
      <t>フク</t>
    </rPh>
    <phoneticPr fontId="12"/>
  </si>
  <si>
    <r>
      <rPr>
        <sz val="10"/>
        <rFont val="ＭＳ Ｐ明朝"/>
        <family val="1"/>
        <charset val="128"/>
      </rPr>
      <t>一般廃棄物</t>
    </r>
    <rPh sb="0" eb="2">
      <t>イッパン</t>
    </rPh>
    <rPh sb="2" eb="5">
      <t>ハイキブツ</t>
    </rPh>
    <phoneticPr fontId="12"/>
  </si>
  <si>
    <t>食品廃棄物（添加物含む）</t>
    <rPh sb="0" eb="2">
      <t>ショクヒン</t>
    </rPh>
    <rPh sb="2" eb="5">
      <t>ハイキブツ</t>
    </rPh>
    <rPh sb="6" eb="9">
      <t>テンカブツ</t>
    </rPh>
    <rPh sb="9" eb="10">
      <t>フク</t>
    </rPh>
    <phoneticPr fontId="12"/>
  </si>
  <si>
    <r>
      <t>CH</t>
    </r>
    <r>
      <rPr>
        <vertAlign val="subscript"/>
        <sz val="11"/>
        <rFont val="Times New Roman"/>
        <family val="1"/>
      </rPr>
      <t>4</t>
    </r>
    <phoneticPr fontId="4"/>
  </si>
  <si>
    <r>
      <rPr>
        <sz val="11"/>
        <rFont val="ＭＳ 明朝"/>
        <family val="1"/>
        <charset val="128"/>
      </rPr>
      <t>区分</t>
    </r>
    <rPh sb="0" eb="2">
      <t>クブン</t>
    </rPh>
    <phoneticPr fontId="4"/>
  </si>
  <si>
    <r>
      <rPr>
        <sz val="11"/>
        <rFont val="ＭＳ 明朝"/>
        <family val="1"/>
        <charset val="128"/>
      </rPr>
      <t>単位</t>
    </r>
    <rPh sb="0" eb="2">
      <t>タンイ</t>
    </rPh>
    <phoneticPr fontId="4"/>
  </si>
  <si>
    <r>
      <rPr>
        <sz val="11"/>
        <rFont val="ＭＳ 明朝"/>
        <family val="1"/>
        <charset val="128"/>
      </rPr>
      <t>一般廃棄物</t>
    </r>
  </si>
  <si>
    <r>
      <rPr>
        <sz val="11"/>
        <rFont val="ＭＳ 明朝"/>
        <family val="1"/>
        <charset val="128"/>
      </rPr>
      <t>不適正処分</t>
    </r>
  </si>
  <si>
    <r>
      <rPr>
        <sz val="11"/>
        <rFont val="ＭＳ 明朝"/>
        <family val="1"/>
        <charset val="128"/>
      </rPr>
      <t>ガス</t>
    </r>
    <phoneticPr fontId="4"/>
  </si>
  <si>
    <r>
      <t xml:space="preserve">5.A.2. </t>
    </r>
    <r>
      <rPr>
        <sz val="11"/>
        <rFont val="ＭＳ 明朝"/>
        <family val="1"/>
        <charset val="128"/>
      </rPr>
      <t>非管理処分場</t>
    </r>
    <phoneticPr fontId="4"/>
  </si>
  <si>
    <r>
      <t xml:space="preserve">5.A.2. </t>
    </r>
    <r>
      <rPr>
        <sz val="11"/>
        <rFont val="ＭＳ Ｐ明朝"/>
        <family val="1"/>
        <charset val="128"/>
      </rPr>
      <t>非管理処分場</t>
    </r>
    <phoneticPr fontId="4"/>
  </si>
  <si>
    <r>
      <t xml:space="preserve">a. </t>
    </r>
    <r>
      <rPr>
        <sz val="11"/>
        <rFont val="ＭＳ 明朝"/>
        <family val="1"/>
        <charset val="128"/>
      </rPr>
      <t>嫌気性埋立</t>
    </r>
    <phoneticPr fontId="4"/>
  </si>
  <si>
    <r>
      <t xml:space="preserve">a. </t>
    </r>
    <r>
      <rPr>
        <sz val="11"/>
        <rFont val="ＭＳ Ｐ明朝"/>
        <family val="1"/>
        <charset val="128"/>
      </rPr>
      <t>嫌気性埋立</t>
    </r>
  </si>
  <si>
    <r>
      <t xml:space="preserve">b. </t>
    </r>
    <r>
      <rPr>
        <sz val="11"/>
        <rFont val="ＭＳ 明朝"/>
        <family val="1"/>
        <charset val="128"/>
      </rPr>
      <t>準好気性埋立</t>
    </r>
    <phoneticPr fontId="4"/>
  </si>
  <si>
    <r>
      <t xml:space="preserve">b. </t>
    </r>
    <r>
      <rPr>
        <sz val="11"/>
        <rFont val="ＭＳ Ｐ明朝"/>
        <family val="1"/>
        <charset val="128"/>
      </rPr>
      <t>準好気性埋立</t>
    </r>
    <phoneticPr fontId="4"/>
  </si>
  <si>
    <r>
      <t>CO</t>
    </r>
    <r>
      <rPr>
        <vertAlign val="subscript"/>
        <sz val="11"/>
        <rFont val="Times New Roman"/>
        <family val="1"/>
      </rPr>
      <t>2</t>
    </r>
    <phoneticPr fontId="4"/>
  </si>
  <si>
    <t>NO</t>
  </si>
  <si>
    <r>
      <t>kt-CO</t>
    </r>
    <r>
      <rPr>
        <vertAlign val="subscript"/>
        <sz val="11"/>
        <rFont val="Times New Roman"/>
        <family val="1"/>
      </rPr>
      <t>2</t>
    </r>
    <phoneticPr fontId="4"/>
  </si>
  <si>
    <r>
      <t>kt-CH</t>
    </r>
    <r>
      <rPr>
        <vertAlign val="subscript"/>
        <sz val="11"/>
        <rFont val="Times New Roman"/>
        <family val="1"/>
      </rPr>
      <t>4</t>
    </r>
    <phoneticPr fontId="4"/>
  </si>
  <si>
    <r>
      <t>kt-CO</t>
    </r>
    <r>
      <rPr>
        <vertAlign val="subscript"/>
        <sz val="11"/>
        <rFont val="Times New Roman"/>
        <family val="1"/>
      </rPr>
      <t xml:space="preserve">2 </t>
    </r>
    <r>
      <rPr>
        <sz val="11"/>
        <rFont val="ＭＳ 明朝"/>
        <family val="1"/>
        <charset val="128"/>
      </rPr>
      <t>換算</t>
    </r>
    <rPh sb="7" eb="9">
      <t>カンサン</t>
    </rPh>
    <phoneticPr fontId="4"/>
  </si>
  <si>
    <t>産業排水の処理</t>
  </si>
  <si>
    <t>5.D.1. 生活排水</t>
  </si>
  <si>
    <t>終末処理場</t>
  </si>
  <si>
    <t>生活排水処理施設</t>
  </si>
  <si>
    <t>し尿処理施設</t>
  </si>
  <si>
    <t>5.D.2. 産業排水</t>
  </si>
  <si>
    <r>
      <t>kt-CO</t>
    </r>
    <r>
      <rPr>
        <vertAlign val="subscript"/>
        <sz val="11"/>
        <rFont val="Times New Roman"/>
        <family val="1"/>
      </rPr>
      <t>2</t>
    </r>
    <r>
      <rPr>
        <sz val="11"/>
        <rFont val="Times New Roman"/>
        <family val="1"/>
      </rPr>
      <t xml:space="preserve"> </t>
    </r>
    <r>
      <rPr>
        <sz val="11"/>
        <rFont val="ＭＳ Ｐ明朝"/>
        <family val="1"/>
        <charset val="128"/>
      </rPr>
      <t>換算</t>
    </r>
    <rPh sb="7" eb="9">
      <t>カンサン</t>
    </rPh>
    <phoneticPr fontId="4"/>
  </si>
  <si>
    <r>
      <rPr>
        <sz val="11"/>
        <rFont val="ＭＳ Ｐ明朝"/>
        <family val="1"/>
        <charset val="128"/>
      </rPr>
      <t>単位</t>
    </r>
    <rPh sb="0" eb="2">
      <t>タンイ</t>
    </rPh>
    <phoneticPr fontId="4"/>
  </si>
  <si>
    <r>
      <rPr>
        <sz val="11"/>
        <rFont val="ＭＳ Ｐ明朝"/>
        <family val="1"/>
        <charset val="128"/>
      </rPr>
      <t>生活排水の自然界における分解</t>
    </r>
  </si>
  <si>
    <r>
      <rPr>
        <sz val="11"/>
        <rFont val="ＭＳ Ｐ明朝"/>
        <family val="1"/>
        <charset val="128"/>
      </rPr>
      <t>最終処分場浸出液の処理</t>
    </r>
  </si>
  <si>
    <r>
      <t>N</t>
    </r>
    <r>
      <rPr>
        <vertAlign val="subscript"/>
        <sz val="11"/>
        <rFont val="Times New Roman"/>
        <family val="1"/>
      </rPr>
      <t>2</t>
    </r>
    <r>
      <rPr>
        <sz val="11"/>
        <rFont val="Times New Roman"/>
        <family val="1"/>
      </rPr>
      <t>O</t>
    </r>
    <phoneticPr fontId="4"/>
  </si>
  <si>
    <r>
      <t>kt-N</t>
    </r>
    <r>
      <rPr>
        <vertAlign val="subscript"/>
        <sz val="11"/>
        <rFont val="Times New Roman"/>
        <family val="1"/>
      </rPr>
      <t>2</t>
    </r>
    <r>
      <rPr>
        <sz val="11"/>
        <rFont val="Times New Roman"/>
        <family val="1"/>
      </rPr>
      <t>O</t>
    </r>
    <phoneticPr fontId="4"/>
  </si>
  <si>
    <t>合計</t>
    <phoneticPr fontId="4"/>
  </si>
  <si>
    <t>合計</t>
    <phoneticPr fontId="4"/>
  </si>
  <si>
    <t>GWP</t>
  </si>
  <si>
    <r>
      <rPr>
        <sz val="11"/>
        <rFont val="ＭＳ Ｐ明朝"/>
        <family val="1"/>
        <charset val="128"/>
      </rPr>
      <t>区分</t>
    </r>
    <rPh sb="0" eb="2">
      <t>クブン</t>
    </rPh>
    <phoneticPr fontId="4"/>
  </si>
  <si>
    <r>
      <t xml:space="preserve">5.C.1. </t>
    </r>
    <r>
      <rPr>
        <sz val="11"/>
        <rFont val="ＭＳ Ｐ明朝"/>
        <family val="1"/>
        <charset val="128"/>
      </rPr>
      <t>廃棄物の焼却</t>
    </r>
  </si>
  <si>
    <r>
      <t xml:space="preserve">5.C.2. </t>
    </r>
    <r>
      <rPr>
        <sz val="11"/>
        <rFont val="ＭＳ Ｐ明朝"/>
        <family val="1"/>
        <charset val="128"/>
      </rPr>
      <t>野焼き</t>
    </r>
  </si>
  <si>
    <r>
      <rPr>
        <sz val="11"/>
        <rFont val="ＭＳ Ｐ明朝"/>
        <family val="1"/>
        <charset val="128"/>
      </rPr>
      <t>合計</t>
    </r>
    <rPh sb="0" eb="2">
      <t>ゴウケイ</t>
    </rPh>
    <phoneticPr fontId="4"/>
  </si>
  <si>
    <r>
      <rPr>
        <sz val="11"/>
        <rFont val="ＭＳ Ｐ明朝"/>
        <family val="1"/>
        <charset val="128"/>
      </rPr>
      <t>廃棄物を原燃料として直接利用</t>
    </r>
    <rPh sb="0" eb="3">
      <t>ハイキブツ</t>
    </rPh>
    <rPh sb="4" eb="7">
      <t>ゲンネンリョウ</t>
    </rPh>
    <rPh sb="10" eb="12">
      <t>チョクセツ</t>
    </rPh>
    <rPh sb="12" eb="14">
      <t>リヨウ</t>
    </rPh>
    <phoneticPr fontId="4"/>
  </si>
  <si>
    <r>
      <rPr>
        <sz val="11"/>
        <rFont val="ＭＳ Ｐ明朝"/>
        <family val="1"/>
        <charset val="128"/>
      </rPr>
      <t>廃棄物が燃料記加工された音に利用</t>
    </r>
    <rPh sb="0" eb="3">
      <t>ハイキブツ</t>
    </rPh>
    <rPh sb="4" eb="6">
      <t>ネンリョウ</t>
    </rPh>
    <rPh sb="6" eb="7">
      <t>キ</t>
    </rPh>
    <rPh sb="7" eb="9">
      <t>カコウ</t>
    </rPh>
    <rPh sb="12" eb="13">
      <t>オト</t>
    </rPh>
    <rPh sb="14" eb="16">
      <t>リヨウ</t>
    </rPh>
    <phoneticPr fontId="4"/>
  </si>
  <si>
    <r>
      <rPr>
        <sz val="11"/>
        <rFont val="ＭＳ Ｐ明朝"/>
        <family val="1"/>
        <charset val="128"/>
      </rPr>
      <t>廃棄物が焼却される際にエネルギーを回収</t>
    </r>
    <rPh sb="0" eb="3">
      <t>ハイキブツ</t>
    </rPh>
    <rPh sb="4" eb="6">
      <t>ショウキャク</t>
    </rPh>
    <rPh sb="9" eb="10">
      <t>サイ</t>
    </rPh>
    <rPh sb="17" eb="19">
      <t>カイシュウ</t>
    </rPh>
    <phoneticPr fontId="4"/>
  </si>
  <si>
    <r>
      <t xml:space="preserve">1.A. </t>
    </r>
    <r>
      <rPr>
        <sz val="11"/>
        <rFont val="ＭＳ Ｐ明朝"/>
        <family val="1"/>
        <charset val="128"/>
      </rPr>
      <t>燃料の燃焼</t>
    </r>
    <rPh sb="5" eb="7">
      <t>ネンリョウ</t>
    </rPh>
    <rPh sb="8" eb="10">
      <t>ネンショウ</t>
    </rPh>
    <phoneticPr fontId="4"/>
  </si>
  <si>
    <r>
      <rPr>
        <sz val="11"/>
        <rFont val="ＭＳ Ｐ明朝"/>
        <family val="1"/>
        <charset val="128"/>
      </rPr>
      <t>ガス</t>
    </r>
    <phoneticPr fontId="4"/>
  </si>
  <si>
    <r>
      <rPr>
        <sz val="11"/>
        <rFont val="ＭＳ Ｐゴシック"/>
        <family val="3"/>
        <charset val="128"/>
      </rPr>
      <t>ガス</t>
    </r>
    <phoneticPr fontId="4"/>
  </si>
  <si>
    <r>
      <rPr>
        <sz val="11"/>
        <rFont val="ＭＳ Ｐゴシック"/>
        <family val="3"/>
        <charset val="128"/>
      </rPr>
      <t>区分</t>
    </r>
    <rPh sb="0" eb="2">
      <t>クブン</t>
    </rPh>
    <phoneticPr fontId="4"/>
  </si>
  <si>
    <r>
      <t>CH</t>
    </r>
    <r>
      <rPr>
        <vertAlign val="subscript"/>
        <sz val="11"/>
        <rFont val="Times New Roman"/>
        <family val="1"/>
      </rPr>
      <t>4</t>
    </r>
    <phoneticPr fontId="4"/>
  </si>
  <si>
    <r>
      <t>kt-CH</t>
    </r>
    <r>
      <rPr>
        <vertAlign val="subscript"/>
        <sz val="11"/>
        <rFont val="Times New Roman"/>
        <family val="1"/>
      </rPr>
      <t>4</t>
    </r>
    <phoneticPr fontId="4"/>
  </si>
  <si>
    <r>
      <t>N</t>
    </r>
    <r>
      <rPr>
        <vertAlign val="subscript"/>
        <sz val="11"/>
        <rFont val="Times New Roman"/>
        <family val="1"/>
      </rPr>
      <t>2</t>
    </r>
    <r>
      <rPr>
        <sz val="11"/>
        <rFont val="Times New Roman"/>
        <family val="1"/>
      </rPr>
      <t>O</t>
    </r>
    <phoneticPr fontId="4"/>
  </si>
  <si>
    <r>
      <rPr>
        <sz val="11"/>
        <rFont val="ＭＳ Ｐ明朝"/>
        <family val="1"/>
        <charset val="128"/>
      </rPr>
      <t>その他</t>
    </r>
    <r>
      <rPr>
        <sz val="11"/>
        <rFont val="Times New Roman"/>
        <family val="1"/>
      </rPr>
      <t>(5.E.)</t>
    </r>
    <r>
      <rPr>
        <sz val="11"/>
        <rFont val="ＭＳ Ｐ明朝"/>
        <family val="1"/>
        <charset val="128"/>
      </rPr>
      <t>カテゴリーからの温室効果ガス排出量</t>
    </r>
    <phoneticPr fontId="4"/>
  </si>
  <si>
    <r>
      <rPr>
        <sz val="10"/>
        <color theme="1"/>
        <rFont val="ＭＳ Ｐ明朝"/>
        <family val="1"/>
        <charset val="128"/>
      </rPr>
      <t>ガス</t>
    </r>
    <phoneticPr fontId="4"/>
  </si>
  <si>
    <r>
      <rPr>
        <sz val="10"/>
        <color theme="1"/>
        <rFont val="ＭＳ Ｐ明朝"/>
        <family val="1"/>
        <charset val="128"/>
      </rPr>
      <t>区分</t>
    </r>
    <rPh sb="0" eb="2">
      <t>クブン</t>
    </rPh>
    <phoneticPr fontId="4"/>
  </si>
  <si>
    <r>
      <rPr>
        <sz val="10"/>
        <color theme="1"/>
        <rFont val="ＭＳ Ｐ明朝"/>
        <family val="1"/>
        <charset val="128"/>
      </rPr>
      <t>単位</t>
    </r>
    <rPh sb="0" eb="2">
      <t>タンイ</t>
    </rPh>
    <phoneticPr fontId="4"/>
  </si>
  <si>
    <r>
      <t>CO</t>
    </r>
    <r>
      <rPr>
        <vertAlign val="subscript"/>
        <sz val="10"/>
        <rFont val="Times New Roman"/>
        <family val="1"/>
      </rPr>
      <t>2</t>
    </r>
    <phoneticPr fontId="4"/>
  </si>
  <si>
    <r>
      <t>kt-CO</t>
    </r>
    <r>
      <rPr>
        <vertAlign val="subscript"/>
        <sz val="10"/>
        <rFont val="Times New Roman"/>
        <family val="1"/>
      </rPr>
      <t>2</t>
    </r>
    <phoneticPr fontId="4"/>
  </si>
  <si>
    <r>
      <t xml:space="preserve">5.B. </t>
    </r>
    <r>
      <rPr>
        <sz val="11"/>
        <rFont val="ＭＳ 明朝"/>
        <family val="1"/>
        <charset val="128"/>
      </rPr>
      <t>固形廃棄物の生物処理</t>
    </r>
  </si>
  <si>
    <r>
      <t xml:space="preserve">5.B.1. </t>
    </r>
    <r>
      <rPr>
        <sz val="11"/>
        <rFont val="ＭＳ 明朝"/>
        <family val="1"/>
        <charset val="128"/>
      </rPr>
      <t>コンポスト化</t>
    </r>
  </si>
  <si>
    <r>
      <rPr>
        <sz val="11"/>
        <rFont val="ＭＳ 明朝"/>
        <family val="1"/>
        <charset val="128"/>
      </rPr>
      <t>し尿・浄化槽汚泥</t>
    </r>
    <phoneticPr fontId="4"/>
  </si>
  <si>
    <r>
      <rPr>
        <sz val="11"/>
        <rFont val="ＭＳ 明朝"/>
        <family val="1"/>
        <charset val="128"/>
      </rPr>
      <t>下水汚泥</t>
    </r>
    <phoneticPr fontId="4"/>
  </si>
  <si>
    <r>
      <rPr>
        <sz val="11"/>
        <rFont val="ＭＳ 明朝"/>
        <family val="1"/>
        <charset val="128"/>
      </rPr>
      <t>食品廃棄物</t>
    </r>
    <phoneticPr fontId="4"/>
  </si>
  <si>
    <r>
      <t xml:space="preserve">5.B.2. </t>
    </r>
    <r>
      <rPr>
        <sz val="11"/>
        <rFont val="ＭＳ 明朝"/>
        <family val="1"/>
        <charset val="128"/>
      </rPr>
      <t>バイオガス施設における嫌気性消化</t>
    </r>
  </si>
  <si>
    <r>
      <rPr>
        <sz val="11"/>
        <rFont val="ＭＳ 明朝"/>
        <family val="1"/>
        <charset val="128"/>
      </rPr>
      <t>合計</t>
    </r>
    <rPh sb="0" eb="2">
      <t>ゴウケイ</t>
    </rPh>
    <phoneticPr fontId="4"/>
  </si>
  <si>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4"/>
  </si>
  <si>
    <r>
      <rPr>
        <sz val="11"/>
        <rFont val="ＭＳ 明朝"/>
        <family val="1"/>
        <charset val="128"/>
      </rPr>
      <t>し尿・浄化槽汚泥</t>
    </r>
  </si>
  <si>
    <r>
      <rPr>
        <sz val="11"/>
        <rFont val="ＭＳ 明朝"/>
        <family val="1"/>
        <charset val="128"/>
      </rPr>
      <t>合計</t>
    </r>
  </si>
  <si>
    <t>下水汚泥</t>
    <rPh sb="0" eb="2">
      <t>ゲスイ</t>
    </rPh>
    <rPh sb="2" eb="4">
      <t>オデイ</t>
    </rPh>
    <phoneticPr fontId="4"/>
  </si>
  <si>
    <t>下水汚泥以外の汚泥</t>
    <rPh sb="0" eb="2">
      <t>ゲスイ</t>
    </rPh>
    <rPh sb="2" eb="4">
      <t>オデイ</t>
    </rPh>
    <rPh sb="4" eb="6">
      <t>イガイ</t>
    </rPh>
    <rPh sb="7" eb="9">
      <t>オデイ</t>
    </rPh>
    <phoneticPr fontId="4"/>
  </si>
  <si>
    <r>
      <rPr>
        <sz val="10"/>
        <rFont val="ＭＳ Ｐ明朝"/>
        <family val="1"/>
        <charset val="128"/>
      </rPr>
      <t>一般廃棄物</t>
    </r>
  </si>
  <si>
    <r>
      <rPr>
        <sz val="10"/>
        <rFont val="ＭＳ Ｐ明朝"/>
        <family val="1"/>
        <charset val="128"/>
      </rPr>
      <t>食物くず</t>
    </r>
    <rPh sb="0" eb="2">
      <t>ショクモツ</t>
    </rPh>
    <phoneticPr fontId="4"/>
  </si>
  <si>
    <r>
      <rPr>
        <sz val="10"/>
        <rFont val="ＭＳ Ｐ明朝"/>
        <family val="1"/>
        <charset val="128"/>
      </rPr>
      <t>紙くず</t>
    </r>
    <rPh sb="0" eb="1">
      <t>カミ</t>
    </rPh>
    <phoneticPr fontId="4"/>
  </si>
  <si>
    <r>
      <rPr>
        <sz val="10"/>
        <rFont val="ＭＳ Ｐ明朝"/>
        <family val="1"/>
        <charset val="128"/>
      </rPr>
      <t>木くず</t>
    </r>
    <rPh sb="0" eb="1">
      <t>キ</t>
    </rPh>
    <phoneticPr fontId="4"/>
  </si>
  <si>
    <r>
      <rPr>
        <sz val="10"/>
        <rFont val="ＭＳ Ｐ明朝"/>
        <family val="1"/>
        <charset val="128"/>
      </rPr>
      <t>し尿処理・浄化槽汚泥</t>
    </r>
    <rPh sb="1" eb="2">
      <t>ニョウ</t>
    </rPh>
    <rPh sb="2" eb="4">
      <t>ショリ</t>
    </rPh>
    <rPh sb="5" eb="8">
      <t>ジョウカソウ</t>
    </rPh>
    <rPh sb="8" eb="10">
      <t>オデイ</t>
    </rPh>
    <phoneticPr fontId="6"/>
  </si>
  <si>
    <r>
      <rPr>
        <sz val="10"/>
        <rFont val="ＭＳ Ｐ明朝"/>
        <family val="1"/>
        <charset val="128"/>
      </rPr>
      <t>津波堆積物</t>
    </r>
    <rPh sb="0" eb="2">
      <t>ツナミ</t>
    </rPh>
    <rPh sb="2" eb="4">
      <t>タイセキ</t>
    </rPh>
    <rPh sb="4" eb="5">
      <t>ブツ</t>
    </rPh>
    <phoneticPr fontId="4"/>
  </si>
  <si>
    <r>
      <rPr>
        <sz val="10"/>
        <rFont val="ＭＳ 明朝"/>
        <family val="1"/>
        <charset val="128"/>
      </rPr>
      <t>消化汚泥由来の汚泥</t>
    </r>
    <rPh sb="0" eb="2">
      <t>ショウカ</t>
    </rPh>
    <rPh sb="2" eb="4">
      <t>オデイ</t>
    </rPh>
    <rPh sb="4" eb="6">
      <t>ユライ</t>
    </rPh>
    <rPh sb="7" eb="9">
      <t>オデイ</t>
    </rPh>
    <phoneticPr fontId="41"/>
  </si>
  <si>
    <r>
      <rPr>
        <sz val="10"/>
        <rFont val="ＭＳ 明朝"/>
        <family val="1"/>
        <charset val="128"/>
      </rPr>
      <t>その他下水汚泥</t>
    </r>
    <rPh sb="2" eb="3">
      <t>タ</t>
    </rPh>
    <rPh sb="3" eb="5">
      <t>ゲスイ</t>
    </rPh>
    <rPh sb="5" eb="7">
      <t>オデイ</t>
    </rPh>
    <phoneticPr fontId="41"/>
  </si>
  <si>
    <r>
      <rPr>
        <sz val="10"/>
        <rFont val="ＭＳ Ｐ明朝"/>
        <family val="1"/>
        <charset val="128"/>
      </rPr>
      <t>浄水汚泥</t>
    </r>
    <rPh sb="0" eb="2">
      <t>ジョウスイ</t>
    </rPh>
    <rPh sb="2" eb="4">
      <t>オデイ</t>
    </rPh>
    <phoneticPr fontId="4"/>
  </si>
  <si>
    <r>
      <rPr>
        <sz val="10"/>
        <rFont val="ＭＳ Ｐ明朝"/>
        <family val="1"/>
        <charset val="128"/>
      </rPr>
      <t>製造業有機性汚泥</t>
    </r>
    <rPh sb="0" eb="3">
      <t>セイゾウギョウ</t>
    </rPh>
    <rPh sb="3" eb="6">
      <t>ユウキセイ</t>
    </rPh>
    <rPh sb="6" eb="8">
      <t>オデイ</t>
    </rPh>
    <phoneticPr fontId="4"/>
  </si>
  <si>
    <r>
      <rPr>
        <sz val="10"/>
        <rFont val="ＭＳ Ｐ明朝"/>
        <family val="1"/>
        <charset val="128"/>
      </rPr>
      <t>天然繊維くず</t>
    </r>
    <rPh sb="0" eb="2">
      <t>テンネン</t>
    </rPh>
    <rPh sb="2" eb="4">
      <t>センイ</t>
    </rPh>
    <phoneticPr fontId="4"/>
  </si>
  <si>
    <r>
      <rPr>
        <sz val="10"/>
        <rFont val="ＭＳ Ｐ明朝"/>
        <family val="1"/>
        <charset val="128"/>
      </rPr>
      <t>産業廃棄物</t>
    </r>
    <phoneticPr fontId="40"/>
  </si>
  <si>
    <t>全連続燃焼式焼却炉</t>
    <rPh sb="0" eb="1">
      <t>ゼン</t>
    </rPh>
    <rPh sb="1" eb="3">
      <t>レンゾク</t>
    </rPh>
    <rPh sb="3" eb="5">
      <t>ネンショウ</t>
    </rPh>
    <rPh sb="5" eb="6">
      <t>シキ</t>
    </rPh>
    <rPh sb="6" eb="9">
      <t>ショウキャクロ</t>
    </rPh>
    <phoneticPr fontId="8"/>
  </si>
  <si>
    <t>准連続燃焼式焼却炉</t>
    <rPh sb="0" eb="1">
      <t>ジュン</t>
    </rPh>
    <rPh sb="1" eb="3">
      <t>レンゾク</t>
    </rPh>
    <rPh sb="3" eb="5">
      <t>ネンショウ</t>
    </rPh>
    <rPh sb="5" eb="6">
      <t>シキ</t>
    </rPh>
    <phoneticPr fontId="8"/>
  </si>
  <si>
    <t>バッチ燃焼式焼却炉</t>
    <rPh sb="3" eb="5">
      <t>ネンショウ</t>
    </rPh>
    <rPh sb="5" eb="6">
      <t>シキ</t>
    </rPh>
    <phoneticPr fontId="8"/>
  </si>
  <si>
    <t>NE</t>
    <phoneticPr fontId="4"/>
  </si>
  <si>
    <r>
      <t xml:space="preserve">5.A.1. 
</t>
    </r>
    <r>
      <rPr>
        <sz val="11"/>
        <rFont val="ＭＳ Ｐ明朝"/>
        <family val="1"/>
        <charset val="128"/>
      </rPr>
      <t>管理処分場</t>
    </r>
    <phoneticPr fontId="4"/>
  </si>
  <si>
    <r>
      <t xml:space="preserve">5.A.3. 
</t>
    </r>
    <r>
      <rPr>
        <sz val="11"/>
        <rFont val="ＭＳ 明朝"/>
        <family val="1"/>
        <charset val="128"/>
      </rPr>
      <t>その他の処分場</t>
    </r>
    <phoneticPr fontId="4"/>
  </si>
  <si>
    <t>一廃</t>
    <rPh sb="0" eb="2">
      <t>イッパイ</t>
    </rPh>
    <phoneticPr fontId="4"/>
  </si>
  <si>
    <t>産廃</t>
    <rPh sb="0" eb="2">
      <t>サンパイ</t>
    </rPh>
    <phoneticPr fontId="4"/>
  </si>
  <si>
    <r>
      <t xml:space="preserve">5.A.1. 
</t>
    </r>
    <r>
      <rPr>
        <sz val="11"/>
        <rFont val="ＭＳ 明朝"/>
        <family val="1"/>
        <charset val="128"/>
      </rPr>
      <t>管理処分場</t>
    </r>
    <phoneticPr fontId="4"/>
  </si>
  <si>
    <r>
      <t xml:space="preserve">5.A.3. 
</t>
    </r>
    <r>
      <rPr>
        <sz val="11"/>
        <rFont val="ＭＳ 明朝"/>
        <family val="1"/>
        <charset val="128"/>
      </rPr>
      <t>その他の処分場</t>
    </r>
    <phoneticPr fontId="4"/>
  </si>
  <si>
    <t>一般廃棄物</t>
    <rPh sb="0" eb="2">
      <t>イッパン</t>
    </rPh>
    <rPh sb="2" eb="5">
      <t>ハイキブツ</t>
    </rPh>
    <phoneticPr fontId="4"/>
  </si>
  <si>
    <r>
      <t xml:space="preserve">a. </t>
    </r>
    <r>
      <rPr>
        <sz val="10"/>
        <rFont val="ＭＳ Ｐ明朝"/>
        <family val="1"/>
        <charset val="128"/>
      </rPr>
      <t>嫌気性埋立</t>
    </r>
    <phoneticPr fontId="40"/>
  </si>
  <si>
    <r>
      <t xml:space="preserve">b. </t>
    </r>
    <r>
      <rPr>
        <sz val="10"/>
        <rFont val="ＭＳ Ｐ明朝"/>
        <family val="1"/>
        <charset val="128"/>
      </rPr>
      <t>準好気性埋立</t>
    </r>
    <rPh sb="3" eb="4">
      <t>ジュン</t>
    </rPh>
    <rPh sb="4" eb="5">
      <t>ヨシミ</t>
    </rPh>
    <rPh sb="5" eb="7">
      <t>キショウ</t>
    </rPh>
    <rPh sb="7" eb="9">
      <t>ウメタテ</t>
    </rPh>
    <phoneticPr fontId="4"/>
  </si>
  <si>
    <t>焼却方式</t>
    <rPh sb="0" eb="2">
      <t>ショウキャク</t>
    </rPh>
    <rPh sb="2" eb="4">
      <t>ホウシキ</t>
    </rPh>
    <phoneticPr fontId="4"/>
  </si>
  <si>
    <r>
      <rPr>
        <sz val="10"/>
        <rFont val="ＭＳ Ｐ明朝"/>
        <family val="1"/>
        <charset val="128"/>
      </rPr>
      <t>廃油</t>
    </r>
    <r>
      <rPr>
        <sz val="10"/>
        <rFont val="Times New Roman"/>
        <family val="1"/>
      </rPr>
      <t xml:space="preserve"> </t>
    </r>
    <r>
      <rPr>
        <vertAlign val="superscript"/>
        <sz val="10"/>
        <rFont val="Times New Roman"/>
        <family val="1"/>
      </rPr>
      <t>1)</t>
    </r>
    <rPh sb="0" eb="2">
      <t>ハイユ</t>
    </rPh>
    <phoneticPr fontId="4"/>
  </si>
  <si>
    <r>
      <rPr>
        <sz val="10"/>
        <rFont val="ＭＳ Ｐ明朝"/>
        <family val="1"/>
        <charset val="128"/>
      </rPr>
      <t>項目</t>
    </r>
    <rPh sb="0" eb="2">
      <t>コウモク</t>
    </rPh>
    <phoneticPr fontId="4"/>
  </si>
  <si>
    <r>
      <rPr>
        <sz val="10"/>
        <rFont val="ＭＳ Ｐ明朝"/>
        <family val="1"/>
        <charset val="128"/>
      </rPr>
      <t>汚泥</t>
    </r>
    <r>
      <rPr>
        <sz val="10"/>
        <rFont val="Times New Roman"/>
        <family val="1"/>
      </rPr>
      <t xml:space="preserve"> </t>
    </r>
    <r>
      <rPr>
        <vertAlign val="superscript"/>
        <sz val="10"/>
        <rFont val="Times New Roman"/>
        <family val="1"/>
      </rPr>
      <t>3)</t>
    </r>
    <rPh sb="0" eb="2">
      <t>オデイ</t>
    </rPh>
    <phoneticPr fontId="4"/>
  </si>
  <si>
    <r>
      <rPr>
        <sz val="10"/>
        <rFont val="ＭＳ Ｐ明朝"/>
        <family val="1"/>
        <charset val="128"/>
      </rPr>
      <t>その他</t>
    </r>
    <r>
      <rPr>
        <sz val="10"/>
        <rFont val="Times New Roman"/>
        <family val="1"/>
      </rPr>
      <t xml:space="preserve"> </t>
    </r>
    <r>
      <rPr>
        <vertAlign val="superscript"/>
        <sz val="10"/>
        <rFont val="Times New Roman"/>
        <family val="1"/>
      </rPr>
      <t>4)</t>
    </r>
    <rPh sb="2" eb="3">
      <t>タ</t>
    </rPh>
    <phoneticPr fontId="4"/>
  </si>
  <si>
    <r>
      <rPr>
        <sz val="10"/>
        <rFont val="ＭＳ Ｐ明朝"/>
        <family val="1"/>
        <charset val="128"/>
      </rPr>
      <t>木くず</t>
    </r>
    <r>
      <rPr>
        <sz val="10"/>
        <rFont val="Times New Roman"/>
        <family val="1"/>
      </rPr>
      <t xml:space="preserve"> </t>
    </r>
    <r>
      <rPr>
        <vertAlign val="superscript"/>
        <sz val="10"/>
        <rFont val="Times New Roman"/>
        <family val="1"/>
      </rPr>
      <t>2)</t>
    </r>
    <rPh sb="0" eb="1">
      <t>キ</t>
    </rPh>
    <phoneticPr fontId="4"/>
  </si>
  <si>
    <t>廃プラスチック類</t>
    <rPh sb="0" eb="1">
      <t>ハイ</t>
    </rPh>
    <rPh sb="7" eb="8">
      <t>ルイ</t>
    </rPh>
    <phoneticPr fontId="4"/>
  </si>
  <si>
    <r>
      <t xml:space="preserve">5.E. </t>
    </r>
    <r>
      <rPr>
        <sz val="10"/>
        <color indexed="8"/>
        <rFont val="ＭＳ Ｐ明朝"/>
        <family val="1"/>
        <charset val="128"/>
      </rPr>
      <t>その他
（石油由来の界面活性剤）</t>
    </r>
    <rPh sb="7" eb="8">
      <t>タ</t>
    </rPh>
    <rPh sb="10" eb="12">
      <t>セキユ</t>
    </rPh>
    <rPh sb="12" eb="14">
      <t>ユライ</t>
    </rPh>
    <rPh sb="15" eb="17">
      <t>カイメン</t>
    </rPh>
    <rPh sb="17" eb="20">
      <t>カッセイザイ</t>
    </rPh>
    <phoneticPr fontId="4"/>
  </si>
  <si>
    <t>合成繊維くず</t>
    <rPh sb="0" eb="2">
      <t>ゴウセイ</t>
    </rPh>
    <rPh sb="2" eb="4">
      <t>センイ</t>
    </rPh>
    <phoneticPr fontId="4"/>
  </si>
  <si>
    <t>特管産廃</t>
  </si>
  <si>
    <t>廃油（引火性）</t>
    <rPh sb="3" eb="6">
      <t>インカセイ</t>
    </rPh>
    <phoneticPr fontId="4"/>
  </si>
  <si>
    <r>
      <t>プラスチック</t>
    </r>
    <r>
      <rPr>
        <vertAlign val="superscript"/>
        <sz val="11"/>
        <rFont val="ＭＳ Ｐ明朝"/>
        <family val="1"/>
        <charset val="128"/>
      </rPr>
      <t>1）</t>
    </r>
    <phoneticPr fontId="4"/>
  </si>
  <si>
    <r>
      <t>一般廃棄物</t>
    </r>
    <r>
      <rPr>
        <vertAlign val="superscript"/>
        <sz val="11"/>
        <rFont val="ＭＳ Ｐ明朝"/>
        <family val="1"/>
        <charset val="128"/>
      </rPr>
      <t>2）</t>
    </r>
    <phoneticPr fontId="4"/>
  </si>
  <si>
    <r>
      <t>廃油</t>
    </r>
    <r>
      <rPr>
        <vertAlign val="superscript"/>
        <sz val="11"/>
        <rFont val="ＭＳ Ｐ明朝"/>
        <family val="1"/>
        <charset val="128"/>
      </rPr>
      <t>2）</t>
    </r>
    <rPh sb="0" eb="2">
      <t>ハイユ</t>
    </rPh>
    <phoneticPr fontId="4"/>
  </si>
  <si>
    <r>
      <t>紙くず</t>
    </r>
    <r>
      <rPr>
        <vertAlign val="superscript"/>
        <sz val="11"/>
        <rFont val="ＭＳ Ｐ明朝"/>
        <family val="1"/>
        <charset val="128"/>
      </rPr>
      <t>2）</t>
    </r>
    <rPh sb="0" eb="1">
      <t>カミ</t>
    </rPh>
    <phoneticPr fontId="4"/>
  </si>
  <si>
    <r>
      <t>廃プラスチック類</t>
    </r>
    <r>
      <rPr>
        <vertAlign val="superscript"/>
        <sz val="11"/>
        <rFont val="ＭＳ Ｐ明朝"/>
        <family val="1"/>
        <charset val="128"/>
      </rPr>
      <t>2）</t>
    </r>
    <rPh sb="0" eb="1">
      <t>ハイ</t>
    </rPh>
    <rPh sb="7" eb="8">
      <t>ルイ</t>
    </rPh>
    <phoneticPr fontId="4"/>
  </si>
  <si>
    <r>
      <t>感染性廃棄物廃（プラスチック）</t>
    </r>
    <r>
      <rPr>
        <vertAlign val="superscript"/>
        <sz val="11"/>
        <rFont val="ＭＳ Ｐ明朝"/>
        <family val="1"/>
        <charset val="128"/>
      </rPr>
      <t>1）</t>
    </r>
    <rPh sb="6" eb="7">
      <t>ハイ</t>
    </rPh>
    <phoneticPr fontId="4"/>
  </si>
  <si>
    <r>
      <t>木くず</t>
    </r>
    <r>
      <rPr>
        <vertAlign val="superscript"/>
        <sz val="11"/>
        <rFont val="ＭＳ Ｐ明朝"/>
        <family val="1"/>
        <charset val="128"/>
      </rPr>
      <t>3）</t>
    </r>
    <rPh sb="0" eb="1">
      <t>キ</t>
    </rPh>
    <phoneticPr fontId="4"/>
  </si>
  <si>
    <r>
      <t>汚泥（下水汚泥・下水汚泥以外）</t>
    </r>
    <r>
      <rPr>
        <vertAlign val="superscript"/>
        <sz val="11"/>
        <rFont val="ＭＳ Ｐ明朝"/>
        <family val="1"/>
        <charset val="128"/>
      </rPr>
      <t>3）</t>
    </r>
    <rPh sb="0" eb="2">
      <t>オデイ</t>
    </rPh>
    <rPh sb="3" eb="5">
      <t>ゲスイ</t>
    </rPh>
    <rPh sb="5" eb="7">
      <t>オデイ</t>
    </rPh>
    <rPh sb="8" eb="10">
      <t>ゲスイ</t>
    </rPh>
    <rPh sb="10" eb="12">
      <t>オデイ</t>
    </rPh>
    <rPh sb="12" eb="14">
      <t>イガイ</t>
    </rPh>
    <phoneticPr fontId="4"/>
  </si>
  <si>
    <r>
      <t>下水汚泥以外の汚泥</t>
    </r>
    <r>
      <rPr>
        <vertAlign val="superscript"/>
        <sz val="11"/>
        <rFont val="ＭＳ Ｐ明朝"/>
        <family val="1"/>
        <charset val="128"/>
      </rPr>
      <t>3）</t>
    </r>
    <rPh sb="0" eb="2">
      <t>ゲスイ</t>
    </rPh>
    <rPh sb="2" eb="4">
      <t>オデイ</t>
    </rPh>
    <rPh sb="4" eb="6">
      <t>イガイ</t>
    </rPh>
    <rPh sb="7" eb="9">
      <t>オデイ</t>
    </rPh>
    <phoneticPr fontId="4"/>
  </si>
  <si>
    <r>
      <t>下水汚泥</t>
    </r>
    <r>
      <rPr>
        <vertAlign val="superscript"/>
        <sz val="11"/>
        <rFont val="ＭＳ Ｐ明朝"/>
        <family val="1"/>
        <charset val="128"/>
      </rPr>
      <t>3）</t>
    </r>
    <rPh sb="0" eb="2">
      <t>ゲスイ</t>
    </rPh>
    <rPh sb="2" eb="4">
      <t>オデイ</t>
    </rPh>
    <phoneticPr fontId="4"/>
  </si>
  <si>
    <r>
      <t>天然繊維くず</t>
    </r>
    <r>
      <rPr>
        <vertAlign val="superscript"/>
        <sz val="11"/>
        <rFont val="ＭＳ Ｐ明朝"/>
        <family val="1"/>
        <charset val="128"/>
      </rPr>
      <t>3）</t>
    </r>
    <rPh sb="0" eb="2">
      <t>テンネン</t>
    </rPh>
    <rPh sb="2" eb="4">
      <t>センイ</t>
    </rPh>
    <phoneticPr fontId="4"/>
  </si>
  <si>
    <t>特管産廃</t>
    <phoneticPr fontId="4"/>
  </si>
  <si>
    <r>
      <t>廃油（特定有害産業廃棄物）</t>
    </r>
    <r>
      <rPr>
        <vertAlign val="superscript"/>
        <sz val="11"/>
        <rFont val="ＭＳ Ｐ明朝"/>
        <family val="1"/>
        <charset val="128"/>
      </rPr>
      <t>1）</t>
    </r>
    <rPh sb="0" eb="2">
      <t>ハイユ</t>
    </rPh>
    <rPh sb="3" eb="5">
      <t>トクテイ</t>
    </rPh>
    <rPh sb="5" eb="7">
      <t>ユウガイ</t>
    </rPh>
    <rPh sb="7" eb="9">
      <t>サンギョウ</t>
    </rPh>
    <rPh sb="9" eb="12">
      <t>ハイキブツ</t>
    </rPh>
    <phoneticPr fontId="4"/>
  </si>
  <si>
    <r>
      <t>廃油（引火性）</t>
    </r>
    <r>
      <rPr>
        <vertAlign val="superscript"/>
        <sz val="11"/>
        <rFont val="ＭＳ Ｐ明朝"/>
        <family val="1"/>
        <charset val="128"/>
      </rPr>
      <t>1）</t>
    </r>
    <rPh sb="3" eb="6">
      <t>インカセイ</t>
    </rPh>
    <phoneticPr fontId="4"/>
  </si>
  <si>
    <r>
      <t>紙くず</t>
    </r>
    <r>
      <rPr>
        <vertAlign val="superscript"/>
        <sz val="11"/>
        <rFont val="ＭＳ Ｐ明朝"/>
        <family val="1"/>
        <charset val="128"/>
      </rPr>
      <t>1）</t>
    </r>
    <rPh sb="0" eb="1">
      <t>カミ</t>
    </rPh>
    <phoneticPr fontId="4"/>
  </si>
  <si>
    <r>
      <t>廃プラスチック類</t>
    </r>
    <r>
      <rPr>
        <vertAlign val="superscript"/>
        <sz val="11"/>
        <rFont val="ＭＳ Ｐ明朝"/>
        <family val="1"/>
        <charset val="128"/>
      </rPr>
      <t>1）</t>
    </r>
    <rPh sb="0" eb="1">
      <t>ハイ</t>
    </rPh>
    <rPh sb="7" eb="8">
      <t>ルイ</t>
    </rPh>
    <phoneticPr fontId="4"/>
  </si>
  <si>
    <r>
      <t>廃油</t>
    </r>
    <r>
      <rPr>
        <vertAlign val="superscript"/>
        <sz val="11"/>
        <rFont val="ＭＳ Ｐ明朝"/>
        <family val="1"/>
        <charset val="128"/>
      </rPr>
      <t>1）</t>
    </r>
    <rPh sb="0" eb="2">
      <t>ハイユ</t>
    </rPh>
    <phoneticPr fontId="4"/>
  </si>
  <si>
    <r>
      <t>合成繊維くず</t>
    </r>
    <r>
      <rPr>
        <vertAlign val="superscript"/>
        <sz val="11"/>
        <rFont val="ＭＳ Ｐ明朝"/>
        <family val="1"/>
        <charset val="128"/>
      </rPr>
      <t>1）</t>
    </r>
    <rPh sb="0" eb="2">
      <t>ゴウセイ</t>
    </rPh>
    <rPh sb="2" eb="4">
      <t>センイ</t>
    </rPh>
    <phoneticPr fontId="4"/>
  </si>
  <si>
    <r>
      <t>紙おむつ</t>
    </r>
    <r>
      <rPr>
        <vertAlign val="superscript"/>
        <sz val="11"/>
        <rFont val="ＭＳ Ｐ明朝"/>
        <family val="1"/>
        <charset val="128"/>
      </rPr>
      <t>1）</t>
    </r>
    <rPh sb="0" eb="1">
      <t>カミ</t>
    </rPh>
    <phoneticPr fontId="4"/>
  </si>
  <si>
    <r>
      <t>動植物性残さ・動物の死体</t>
    </r>
    <r>
      <rPr>
        <vertAlign val="superscript"/>
        <sz val="11"/>
        <rFont val="ＭＳ Ｐ明朝"/>
        <family val="1"/>
        <charset val="128"/>
      </rPr>
      <t>3）</t>
    </r>
    <rPh sb="0" eb="3">
      <t>ドウショクブツ</t>
    </rPh>
    <rPh sb="3" eb="4">
      <t>セイ</t>
    </rPh>
    <rPh sb="4" eb="5">
      <t>ザン</t>
    </rPh>
    <rPh sb="7" eb="9">
      <t>ドウブツ</t>
    </rPh>
    <rPh sb="10" eb="12">
      <t>シタイ</t>
    </rPh>
    <phoneticPr fontId="4"/>
  </si>
  <si>
    <t>産廃</t>
  </si>
  <si>
    <r>
      <t>廃油（引火性）</t>
    </r>
    <r>
      <rPr>
        <vertAlign val="superscript"/>
        <sz val="11"/>
        <rFont val="ＭＳ Ｐ明朝"/>
        <family val="1"/>
        <charset val="128"/>
      </rPr>
      <t>1）</t>
    </r>
    <phoneticPr fontId="4"/>
  </si>
  <si>
    <r>
      <t>廃油（特定有害産業廃棄物）</t>
    </r>
    <r>
      <rPr>
        <vertAlign val="superscript"/>
        <sz val="11"/>
        <rFont val="ＭＳ Ｐ明朝"/>
        <family val="1"/>
        <charset val="128"/>
      </rPr>
      <t>1）</t>
    </r>
    <phoneticPr fontId="4"/>
  </si>
  <si>
    <t>一般廃棄物</t>
    <phoneticPr fontId="4"/>
  </si>
  <si>
    <t>産業廃棄物</t>
    <rPh sb="0" eb="2">
      <t>サンギョウ</t>
    </rPh>
    <rPh sb="2" eb="5">
      <t>ハイキブツ</t>
    </rPh>
    <phoneticPr fontId="5"/>
  </si>
  <si>
    <t>廃油（特定有害産業廃棄物）</t>
    <rPh sb="3" eb="5">
      <t>トクテイ</t>
    </rPh>
    <rPh sb="5" eb="7">
      <t>ユウガイ</t>
    </rPh>
    <rPh sb="7" eb="9">
      <t>サンギョウ</t>
    </rPh>
    <rPh sb="9" eb="12">
      <t>ハイキブツ</t>
    </rPh>
    <phoneticPr fontId="4"/>
  </si>
  <si>
    <t>感染性廃棄物（プラスチック以外）</t>
    <rPh sb="13" eb="15">
      <t>イガイ</t>
    </rPh>
    <phoneticPr fontId="4"/>
  </si>
  <si>
    <r>
      <t>感染性廃棄物廃（プラスチック以外）</t>
    </r>
    <r>
      <rPr>
        <vertAlign val="superscript"/>
        <sz val="11"/>
        <rFont val="ＭＳ Ｐ明朝"/>
        <family val="1"/>
        <charset val="128"/>
      </rPr>
      <t>3）</t>
    </r>
    <phoneticPr fontId="4"/>
  </si>
  <si>
    <r>
      <t>感染性廃棄物廃（プラスチック以外）</t>
    </r>
    <r>
      <rPr>
        <vertAlign val="superscript"/>
        <sz val="11"/>
        <rFont val="ＭＳ Ｐ明朝"/>
        <family val="1"/>
        <charset val="128"/>
      </rPr>
      <t>3）</t>
    </r>
    <rPh sb="6" eb="7">
      <t>ハイ</t>
    </rPh>
    <rPh sb="14" eb="16">
      <t>イガイ</t>
    </rPh>
    <phoneticPr fontId="4"/>
  </si>
  <si>
    <r>
      <t>3</t>
    </r>
    <r>
      <rPr>
        <sz val="11"/>
        <rFont val="ＭＳ Ｐ明朝"/>
        <family val="1"/>
        <charset val="128"/>
      </rPr>
      <t>）</t>
    </r>
    <r>
      <rPr>
        <sz val="11"/>
        <rFont val="Times New Roman"/>
        <family val="1"/>
      </rPr>
      <t xml:space="preserve"> </t>
    </r>
    <r>
      <rPr>
        <sz val="11"/>
        <rFont val="ＭＳ Ｐ明朝"/>
        <family val="1"/>
        <charset val="128"/>
      </rPr>
      <t>生物起源成分のみ含む</t>
    </r>
    <rPh sb="3" eb="5">
      <t>セイブツ</t>
    </rPh>
    <rPh sb="5" eb="7">
      <t>キゲン</t>
    </rPh>
    <rPh sb="7" eb="9">
      <t>セイブン</t>
    </rPh>
    <rPh sb="11" eb="12">
      <t>フク</t>
    </rPh>
    <phoneticPr fontId="4"/>
  </si>
  <si>
    <t>動物のふん尿</t>
    <rPh sb="0" eb="2">
      <t>ドウブツ</t>
    </rPh>
    <rPh sb="5" eb="6">
      <t>ニョウ</t>
    </rPh>
    <phoneticPr fontId="4"/>
  </si>
  <si>
    <t>紙おむつ</t>
    <rPh sb="0" eb="1">
      <t>カミ</t>
    </rPh>
    <phoneticPr fontId="4"/>
  </si>
  <si>
    <r>
      <t>廃棄物の焼却（</t>
    </r>
    <r>
      <rPr>
        <sz val="10.5"/>
        <rFont val="Times New Roman"/>
        <family val="1"/>
      </rPr>
      <t>5.C.</t>
    </r>
    <r>
      <rPr>
        <sz val="10.5"/>
        <rFont val="ＭＳ 明朝"/>
        <family val="1"/>
        <charset val="128"/>
      </rPr>
      <t>）に伴う温室効果ガス排出量</t>
    </r>
  </si>
  <si>
    <t>CO2排出量の計算に使用する一般廃棄物の焼却量（乾燥ベース）</t>
  </si>
  <si>
    <t>炭化固形燃料化炉</t>
    <phoneticPr fontId="4"/>
  </si>
  <si>
    <r>
      <t>排水の処理（</t>
    </r>
    <r>
      <rPr>
        <sz val="10.5"/>
        <rFont val="Times New Roman"/>
        <family val="1"/>
      </rPr>
      <t>5.D.</t>
    </r>
    <r>
      <rPr>
        <sz val="10.5"/>
        <rFont val="ＭＳ 明朝"/>
        <family val="1"/>
        <charset val="128"/>
      </rPr>
      <t>）に伴い発生する温室効果ガスの排出量</t>
    </r>
  </si>
  <si>
    <r>
      <rPr>
        <sz val="10"/>
        <rFont val="ＭＳ Ｐ明朝"/>
        <family val="1"/>
        <charset val="128"/>
      </rPr>
      <t>単位</t>
    </r>
    <rPh sb="0" eb="2">
      <t>タンイ</t>
    </rPh>
    <phoneticPr fontId="4"/>
  </si>
  <si>
    <r>
      <rPr>
        <sz val="10"/>
        <rFont val="ＭＳ Ｐ明朝"/>
        <family val="1"/>
        <charset val="128"/>
      </rPr>
      <t>一般廃棄物</t>
    </r>
    <rPh sb="0" eb="2">
      <t>イッパン</t>
    </rPh>
    <rPh sb="2" eb="5">
      <t>ハイキブツ</t>
    </rPh>
    <phoneticPr fontId="4"/>
  </si>
  <si>
    <r>
      <rPr>
        <sz val="10"/>
        <rFont val="ＭＳ Ｐ明朝"/>
        <family val="1"/>
        <charset val="128"/>
      </rPr>
      <t>動物のふん尿</t>
    </r>
    <rPh sb="0" eb="2">
      <t>ドウブツ</t>
    </rPh>
    <rPh sb="5" eb="6">
      <t>ニョウ</t>
    </rPh>
    <phoneticPr fontId="4"/>
  </si>
  <si>
    <r>
      <rPr>
        <sz val="10"/>
        <rFont val="ＭＳ Ｐ明朝"/>
        <family val="1"/>
        <charset val="128"/>
      </rPr>
      <t>単位</t>
    </r>
    <rPh sb="0" eb="2">
      <t>タンイ</t>
    </rPh>
    <phoneticPr fontId="12"/>
  </si>
  <si>
    <r>
      <t>10</t>
    </r>
    <r>
      <rPr>
        <vertAlign val="superscript"/>
        <sz val="10"/>
        <rFont val="Times New Roman"/>
        <family val="1"/>
      </rPr>
      <t xml:space="preserve">6 </t>
    </r>
    <r>
      <rPr>
        <sz val="10"/>
        <rFont val="Times New Roman"/>
        <family val="1"/>
      </rPr>
      <t>m</t>
    </r>
    <r>
      <rPr>
        <vertAlign val="superscript"/>
        <sz val="10"/>
        <rFont val="Times New Roman"/>
        <family val="1"/>
      </rPr>
      <t>3</t>
    </r>
    <phoneticPr fontId="4"/>
  </si>
  <si>
    <t>Contents</t>
  </si>
  <si>
    <r>
      <rPr>
        <sz val="11"/>
        <rFont val="ＭＳ Ｐゴシック"/>
        <family val="3"/>
        <charset val="128"/>
      </rPr>
      <t>国立環境研究所　温室効果ガスインベントリオフィス</t>
    </r>
    <rPh sb="0" eb="2">
      <t>コクリツ</t>
    </rPh>
    <rPh sb="2" eb="4">
      <t>カンキョウ</t>
    </rPh>
    <rPh sb="4" eb="7">
      <t>ケンキュウショ</t>
    </rPh>
    <rPh sb="8" eb="10">
      <t>オンシツ</t>
    </rPh>
    <rPh sb="10" eb="12">
      <t>コウカ</t>
    </rPh>
    <phoneticPr fontId="4"/>
  </si>
  <si>
    <t>2016/5/XX</t>
    <phoneticPr fontId="4"/>
  </si>
  <si>
    <t>http://www-gio.nies.go.jp/aboutghg/nir/nir-j.html</t>
    <phoneticPr fontId="4"/>
  </si>
  <si>
    <t>シート名</t>
    <phoneticPr fontId="4"/>
  </si>
  <si>
    <r>
      <rPr>
        <sz val="11"/>
        <rFont val="ＭＳ Ｐゴシック"/>
        <family val="3"/>
        <charset val="128"/>
      </rPr>
      <t>内容</t>
    </r>
    <rPh sb="0" eb="2">
      <t>ナイヨウ</t>
    </rPh>
    <phoneticPr fontId="4"/>
  </si>
  <si>
    <r>
      <rPr>
        <sz val="10"/>
        <rFont val="ＭＳ 明朝"/>
        <family val="1"/>
        <charset val="128"/>
      </rPr>
      <t>表</t>
    </r>
    <r>
      <rPr>
        <sz val="10"/>
        <rFont val="Times New Roman"/>
        <family val="1"/>
      </rPr>
      <t>7-</t>
    </r>
    <rPh sb="0" eb="1">
      <t>ヒョウ</t>
    </rPh>
    <phoneticPr fontId="4"/>
  </si>
  <si>
    <r>
      <rPr>
        <sz val="11"/>
        <color theme="1"/>
        <rFont val="ＭＳ Ｐゴシック"/>
        <family val="3"/>
        <charset val="128"/>
      </rPr>
      <t>表番号（表7</t>
    </r>
    <r>
      <rPr>
        <sz val="11"/>
        <color theme="1"/>
        <rFont val="Times New Roman"/>
        <family val="1"/>
      </rPr>
      <t>-</t>
    </r>
    <r>
      <rPr>
        <sz val="11"/>
        <color theme="1"/>
        <rFont val="ＭＳ Ｐゴシック"/>
        <family val="3"/>
        <charset val="128"/>
      </rPr>
      <t>）</t>
    </r>
    <rPh sb="0" eb="1">
      <t>ヒョウ</t>
    </rPh>
    <rPh sb="1" eb="3">
      <t>バンゴウ</t>
    </rPh>
    <rPh sb="4" eb="5">
      <t>ヒョウ</t>
    </rPh>
    <phoneticPr fontId="58"/>
  </si>
  <si>
    <r>
      <rPr>
        <sz val="11"/>
        <rFont val="ＭＳ Ｐ明朝"/>
        <family val="1"/>
        <charset val="128"/>
      </rPr>
      <t>表</t>
    </r>
    <r>
      <rPr>
        <sz val="11"/>
        <rFont val="Times New Roman"/>
        <family val="1"/>
      </rPr>
      <t>7-</t>
    </r>
    <rPh sb="0" eb="1">
      <t>ヒョウ</t>
    </rPh>
    <phoneticPr fontId="4"/>
  </si>
  <si>
    <r>
      <rPr>
        <sz val="10.5"/>
        <rFont val="ＭＳ 明朝"/>
        <family val="1"/>
        <charset val="128"/>
      </rPr>
      <t>固形廃棄物の処分</t>
    </r>
    <r>
      <rPr>
        <sz val="10.5"/>
        <rFont val="Times New Roman"/>
        <family val="1"/>
      </rPr>
      <t>(5.A.)</t>
    </r>
    <r>
      <rPr>
        <sz val="10.5"/>
        <rFont val="ＭＳ 明朝"/>
        <family val="1"/>
        <charset val="128"/>
      </rPr>
      <t>から発生する温室効果ガス排出量</t>
    </r>
    <phoneticPr fontId="4"/>
  </si>
  <si>
    <t>NIR7章-時系列データ</t>
  </si>
  <si>
    <t>NIR7.2-活動量_5A1</t>
  </si>
  <si>
    <t>NIR7.2-排出量_5A</t>
  </si>
  <si>
    <t>NIR7.3-排出量_5B</t>
  </si>
  <si>
    <t>NIR7.4-排出量_5C</t>
  </si>
  <si>
    <t>NIR7.4-排出量_1A</t>
  </si>
  <si>
    <t>NIR7.5-排出量_5D</t>
  </si>
  <si>
    <t>廃棄物分野のGHG排出量算定に用いる各種時系列データ</t>
    <rPh sb="0" eb="3">
      <t>ハイキブツ</t>
    </rPh>
    <rPh sb="3" eb="5">
      <t>ブンヤ</t>
    </rPh>
    <rPh sb="9" eb="11">
      <t>ハイシュツ</t>
    </rPh>
    <rPh sb="11" eb="12">
      <t>リョウ</t>
    </rPh>
    <rPh sb="12" eb="14">
      <t>サンテイ</t>
    </rPh>
    <rPh sb="15" eb="16">
      <t>モチ</t>
    </rPh>
    <rPh sb="18" eb="20">
      <t>カクシュ</t>
    </rPh>
    <rPh sb="20" eb="23">
      <t>ジケイレツ</t>
    </rPh>
    <phoneticPr fontId="4"/>
  </si>
  <si>
    <t>-</t>
    <phoneticPr fontId="4"/>
  </si>
  <si>
    <t>本ファイルの目次</t>
    <rPh sb="0" eb="1">
      <t>ホン</t>
    </rPh>
    <rPh sb="6" eb="8">
      <t>モクジ</t>
    </rPh>
    <phoneticPr fontId="4"/>
  </si>
  <si>
    <r>
      <t>NIR</t>
    </r>
    <r>
      <rPr>
        <b/>
        <sz val="14"/>
        <rFont val="ＭＳ Ｐ明朝"/>
        <family val="1"/>
        <charset val="128"/>
      </rPr>
      <t>第</t>
    </r>
    <r>
      <rPr>
        <b/>
        <sz val="14"/>
        <rFont val="Times New Roman"/>
        <family val="1"/>
      </rPr>
      <t>7</t>
    </r>
    <r>
      <rPr>
        <b/>
        <sz val="14"/>
        <rFont val="ＭＳ Ｐ明朝"/>
        <family val="1"/>
        <charset val="128"/>
      </rPr>
      <t>章</t>
    </r>
    <r>
      <rPr>
        <b/>
        <sz val="14"/>
        <rFont val="Times New Roman"/>
        <family val="1"/>
      </rPr>
      <t xml:space="preserve"> </t>
    </r>
    <r>
      <rPr>
        <b/>
        <sz val="14"/>
        <rFont val="ＭＳ Ｐ明朝"/>
        <family val="1"/>
        <charset val="128"/>
      </rPr>
      <t>廃棄物分野　</t>
    </r>
    <r>
      <rPr>
        <sz val="14"/>
        <rFont val="Times New Roman"/>
        <family val="1"/>
      </rPr>
      <t/>
    </r>
    <rPh sb="3" eb="4">
      <t>ダイ</t>
    </rPh>
    <phoneticPr fontId="4"/>
  </si>
  <si>
    <t>廃棄物分野のGHG排出量算定に用いる各種時系列データ</t>
    <phoneticPr fontId="4"/>
  </si>
  <si>
    <r>
      <t>7.3.</t>
    </r>
    <r>
      <rPr>
        <b/>
        <sz val="12"/>
        <rFont val="ＭＳ Ｐ明朝"/>
        <family val="1"/>
        <charset val="128"/>
      </rPr>
      <t>　固形廃棄物の生物処理（</t>
    </r>
    <r>
      <rPr>
        <b/>
        <sz val="12"/>
        <rFont val="Times New Roman"/>
        <family val="1"/>
      </rPr>
      <t>5.B.</t>
    </r>
    <r>
      <rPr>
        <b/>
        <sz val="12"/>
        <rFont val="ＭＳ Ｐ明朝"/>
        <family val="1"/>
        <charset val="128"/>
      </rPr>
      <t>）</t>
    </r>
    <rPh sb="5" eb="7">
      <t>コケイ</t>
    </rPh>
    <rPh sb="7" eb="10">
      <t>ハイキブツ</t>
    </rPh>
    <rPh sb="11" eb="13">
      <t>セイブツ</t>
    </rPh>
    <rPh sb="13" eb="15">
      <t>ショリ</t>
    </rPh>
    <phoneticPr fontId="4"/>
  </si>
  <si>
    <r>
      <t>7.4.</t>
    </r>
    <r>
      <rPr>
        <b/>
        <sz val="12"/>
        <rFont val="ＭＳ Ｐ明朝"/>
        <family val="1"/>
        <charset val="128"/>
      </rPr>
      <t>　廃棄物の焼却と野焼き（</t>
    </r>
    <r>
      <rPr>
        <b/>
        <sz val="12"/>
        <rFont val="Times New Roman"/>
        <family val="1"/>
      </rPr>
      <t>5.C.</t>
    </r>
    <r>
      <rPr>
        <b/>
        <sz val="12"/>
        <rFont val="ＭＳ Ｐ明朝"/>
        <family val="1"/>
        <charset val="128"/>
      </rPr>
      <t>）</t>
    </r>
    <rPh sb="5" eb="8">
      <t>ハイキブツ</t>
    </rPh>
    <rPh sb="9" eb="11">
      <t>ショウキャク</t>
    </rPh>
    <rPh sb="12" eb="14">
      <t>ノヤ</t>
    </rPh>
    <phoneticPr fontId="4"/>
  </si>
  <si>
    <r>
      <t>7.2.</t>
    </r>
    <r>
      <rPr>
        <b/>
        <sz val="12"/>
        <rFont val="ＭＳ Ｐ明朝"/>
        <family val="1"/>
        <charset val="128"/>
      </rPr>
      <t>　固形廃棄物の処分（</t>
    </r>
    <r>
      <rPr>
        <b/>
        <sz val="12"/>
        <rFont val="Times New Roman"/>
        <family val="1"/>
      </rPr>
      <t>5.A.</t>
    </r>
    <r>
      <rPr>
        <b/>
        <sz val="12"/>
        <rFont val="ＭＳ Ｐ明朝"/>
        <family val="1"/>
        <charset val="128"/>
      </rPr>
      <t>）</t>
    </r>
    <rPh sb="5" eb="7">
      <t>コケイ</t>
    </rPh>
    <rPh sb="7" eb="10">
      <t>ハイキブツ</t>
    </rPh>
    <rPh sb="11" eb="13">
      <t>ショブン</t>
    </rPh>
    <phoneticPr fontId="4"/>
  </si>
  <si>
    <r>
      <t>7.5.</t>
    </r>
    <r>
      <rPr>
        <b/>
        <sz val="12"/>
        <rFont val="ＭＳ Ｐ明朝"/>
        <family val="1"/>
        <charset val="128"/>
      </rPr>
      <t>　排水の処理と放出（</t>
    </r>
    <r>
      <rPr>
        <b/>
        <sz val="12"/>
        <rFont val="Times New Roman"/>
        <family val="1"/>
      </rPr>
      <t>5.D.</t>
    </r>
    <r>
      <rPr>
        <b/>
        <sz val="12"/>
        <rFont val="ＭＳ Ｐ明朝"/>
        <family val="1"/>
        <charset val="128"/>
      </rPr>
      <t>）</t>
    </r>
    <rPh sb="5" eb="7">
      <t>ハイスイ</t>
    </rPh>
    <rPh sb="8" eb="10">
      <t>ショリ</t>
    </rPh>
    <rPh sb="11" eb="13">
      <t>ホウシュツ</t>
    </rPh>
    <phoneticPr fontId="4"/>
  </si>
  <si>
    <t>活動量：固形廃棄物の処分:管理処分場（5.A.1.）</t>
    <rPh sb="4" eb="6">
      <t>コケイ</t>
    </rPh>
    <rPh sb="6" eb="9">
      <t>ハイキブツ</t>
    </rPh>
    <rPh sb="10" eb="12">
      <t>ショブン</t>
    </rPh>
    <rPh sb="13" eb="15">
      <t>カンリ</t>
    </rPh>
    <rPh sb="15" eb="18">
      <t>ショブンジョウ</t>
    </rPh>
    <phoneticPr fontId="4"/>
  </si>
  <si>
    <r>
      <rPr>
        <sz val="11"/>
        <color rgb="FF00B050"/>
        <rFont val="ＭＳ Ｐゴシック"/>
        <family val="3"/>
        <charset val="128"/>
      </rPr>
      <t>GHG排出量</t>
    </r>
    <r>
      <rPr>
        <sz val="11"/>
        <rFont val="ＭＳ Ｐゴシック"/>
        <family val="3"/>
        <charset val="128"/>
      </rPr>
      <t>：固形廃棄物の処分（5.A.）</t>
    </r>
    <rPh sb="7" eb="9">
      <t>コケイ</t>
    </rPh>
    <rPh sb="9" eb="12">
      <t>ハイキブツ</t>
    </rPh>
    <rPh sb="13" eb="15">
      <t>ショブン</t>
    </rPh>
    <phoneticPr fontId="4"/>
  </si>
  <si>
    <r>
      <rPr>
        <sz val="11"/>
        <color rgb="FF00B050"/>
        <rFont val="ＭＳ Ｐゴシック"/>
        <family val="3"/>
        <charset val="128"/>
      </rPr>
      <t>GHG排出量</t>
    </r>
    <r>
      <rPr>
        <sz val="11"/>
        <rFont val="ＭＳ Ｐゴシック"/>
        <family val="3"/>
        <charset val="128"/>
      </rPr>
      <t>：固形廃棄物の生物処理（5.B.）</t>
    </r>
    <rPh sb="7" eb="9">
      <t>コケイ</t>
    </rPh>
    <rPh sb="9" eb="12">
      <t>ハイキブツ</t>
    </rPh>
    <rPh sb="13" eb="15">
      <t>セイブツ</t>
    </rPh>
    <rPh sb="15" eb="17">
      <t>ショリ</t>
    </rPh>
    <phoneticPr fontId="4"/>
  </si>
  <si>
    <r>
      <rPr>
        <sz val="11"/>
        <color rgb="FF00B050"/>
        <rFont val="ＭＳ Ｐゴシック"/>
        <family val="3"/>
        <charset val="128"/>
      </rPr>
      <t>GHG排出量</t>
    </r>
    <r>
      <rPr>
        <sz val="11"/>
        <rFont val="ＭＳ Ｐゴシック"/>
        <family val="3"/>
        <charset val="128"/>
      </rPr>
      <t>：排水の処理と放出（5.D.）</t>
    </r>
    <rPh sb="7" eb="9">
      <t>ハイスイ</t>
    </rPh>
    <rPh sb="10" eb="12">
      <t>ショリ</t>
    </rPh>
    <rPh sb="13" eb="15">
      <t>ホウシュツ</t>
    </rPh>
    <phoneticPr fontId="4"/>
  </si>
  <si>
    <r>
      <t>GHG</t>
    </r>
    <r>
      <rPr>
        <b/>
        <sz val="14"/>
        <rFont val="ＭＳ Ｐ明朝"/>
        <family val="1"/>
        <charset val="128"/>
      </rPr>
      <t>排出量：固形廃棄物の処分（</t>
    </r>
    <r>
      <rPr>
        <b/>
        <sz val="14"/>
        <rFont val="Times New Roman"/>
        <family val="1"/>
      </rPr>
      <t>5.A.</t>
    </r>
    <r>
      <rPr>
        <b/>
        <sz val="14"/>
        <rFont val="ＭＳ Ｐ明朝"/>
        <family val="1"/>
        <charset val="128"/>
      </rPr>
      <t>）</t>
    </r>
    <phoneticPr fontId="4"/>
  </si>
  <si>
    <r>
      <t>GHG</t>
    </r>
    <r>
      <rPr>
        <b/>
        <sz val="14"/>
        <rFont val="ＭＳ Ｐ明朝"/>
        <family val="1"/>
        <charset val="128"/>
      </rPr>
      <t>排出量：固形廃棄物の生物処理（</t>
    </r>
    <r>
      <rPr>
        <b/>
        <sz val="14"/>
        <rFont val="Times New Roman"/>
        <family val="1"/>
      </rPr>
      <t>5.B.</t>
    </r>
    <r>
      <rPr>
        <b/>
        <sz val="14"/>
        <rFont val="ＭＳ Ｐ明朝"/>
        <family val="1"/>
        <charset val="128"/>
      </rPr>
      <t>）</t>
    </r>
    <phoneticPr fontId="4"/>
  </si>
  <si>
    <r>
      <t>GHG</t>
    </r>
    <r>
      <rPr>
        <b/>
        <sz val="14"/>
        <rFont val="ＭＳ Ｐ明朝"/>
        <family val="1"/>
        <charset val="128"/>
      </rPr>
      <t>排出量：廃棄物の焼却と野焼き（</t>
    </r>
    <r>
      <rPr>
        <b/>
        <sz val="14"/>
        <rFont val="Times New Roman"/>
        <family val="1"/>
      </rPr>
      <t>5.C.</t>
    </r>
    <r>
      <rPr>
        <b/>
        <sz val="14"/>
        <rFont val="ＭＳ Ｐ明朝"/>
        <family val="1"/>
        <charset val="128"/>
      </rPr>
      <t>）</t>
    </r>
    <rPh sb="14" eb="16">
      <t>ノヤ</t>
    </rPh>
    <phoneticPr fontId="4"/>
  </si>
  <si>
    <r>
      <t>7.1.</t>
    </r>
    <r>
      <rPr>
        <b/>
        <sz val="12"/>
        <rFont val="ＭＳ Ｐ明朝"/>
        <family val="1"/>
        <charset val="128"/>
      </rPr>
      <t>　廃棄物分野の概要</t>
    </r>
    <rPh sb="5" eb="8">
      <t>ハイキブツ</t>
    </rPh>
    <rPh sb="8" eb="10">
      <t>ブンヤ</t>
    </rPh>
    <rPh sb="11" eb="13">
      <t>ガイヨウ</t>
    </rPh>
    <phoneticPr fontId="4"/>
  </si>
  <si>
    <r>
      <rPr>
        <b/>
        <sz val="14"/>
        <rFont val="ＭＳ Ｐ明朝"/>
        <family val="1"/>
        <charset val="128"/>
      </rPr>
      <t>活動量：固形廃棄物の処分</t>
    </r>
    <r>
      <rPr>
        <b/>
        <sz val="14"/>
        <rFont val="Times New Roman"/>
        <family val="1"/>
      </rPr>
      <t>:</t>
    </r>
    <r>
      <rPr>
        <b/>
        <sz val="14"/>
        <rFont val="ＭＳ Ｐ明朝"/>
        <family val="1"/>
        <charset val="128"/>
      </rPr>
      <t>管理処分場（</t>
    </r>
    <r>
      <rPr>
        <b/>
        <sz val="14"/>
        <rFont val="Times New Roman"/>
        <family val="1"/>
      </rPr>
      <t>5.A.1.</t>
    </r>
    <r>
      <rPr>
        <b/>
        <sz val="14"/>
        <rFont val="ＭＳ Ｐ明朝"/>
        <family val="1"/>
        <charset val="128"/>
      </rPr>
      <t>）</t>
    </r>
    <phoneticPr fontId="4"/>
  </si>
  <si>
    <r>
      <t>GHG</t>
    </r>
    <r>
      <rPr>
        <b/>
        <sz val="14"/>
        <rFont val="ＭＳ Ｐ明朝"/>
        <family val="1"/>
        <charset val="128"/>
      </rPr>
      <t>排出量：排水の処理と放出（</t>
    </r>
    <r>
      <rPr>
        <b/>
        <sz val="14"/>
        <rFont val="Times New Roman"/>
        <family val="1"/>
      </rPr>
      <t>5.D.</t>
    </r>
    <r>
      <rPr>
        <b/>
        <sz val="14"/>
        <rFont val="ＭＳ Ｐ明朝"/>
        <family val="1"/>
        <charset val="128"/>
      </rPr>
      <t>）</t>
    </r>
    <phoneticPr fontId="4"/>
  </si>
  <si>
    <r>
      <rPr>
        <b/>
        <sz val="14"/>
        <rFont val="ＭＳ Ｐゴシック"/>
        <family val="3"/>
        <charset val="128"/>
      </rPr>
      <t>第</t>
    </r>
    <r>
      <rPr>
        <b/>
        <sz val="14"/>
        <rFont val="Times New Roman"/>
        <family val="1"/>
      </rPr>
      <t>7</t>
    </r>
    <r>
      <rPr>
        <b/>
        <sz val="14"/>
        <rFont val="ＭＳ Ｐゴシック"/>
        <family val="3"/>
        <charset val="128"/>
      </rPr>
      <t>章</t>
    </r>
    <r>
      <rPr>
        <b/>
        <sz val="14"/>
        <rFont val="Times New Roman"/>
        <family val="1"/>
      </rPr>
      <t xml:space="preserve"> </t>
    </r>
    <r>
      <rPr>
        <b/>
        <sz val="14"/>
        <rFont val="ＭＳ Ｐゴシック"/>
        <family val="3"/>
        <charset val="128"/>
      </rPr>
      <t>廃棄物分野</t>
    </r>
    <r>
      <rPr>
        <b/>
        <sz val="14"/>
        <rFont val="Times New Roman"/>
        <family val="1"/>
      </rPr>
      <t xml:space="preserve"> </t>
    </r>
    <r>
      <rPr>
        <b/>
        <sz val="14"/>
        <rFont val="ＭＳ Ｐゴシック"/>
        <family val="3"/>
        <charset val="128"/>
      </rPr>
      <t>掲載時系列データ</t>
    </r>
    <rPh sb="0" eb="1">
      <t>ダイ</t>
    </rPh>
    <rPh sb="4" eb="7">
      <t>ハイキブツ</t>
    </rPh>
    <rPh sb="7" eb="9">
      <t>ブンヤ</t>
    </rPh>
    <rPh sb="10" eb="12">
      <t>ケイサイ</t>
    </rPh>
    <rPh sb="12" eb="15">
      <t>ジケイレツ</t>
    </rPh>
    <phoneticPr fontId="4"/>
  </si>
  <si>
    <r>
      <t>7.6.</t>
    </r>
    <r>
      <rPr>
        <b/>
        <sz val="12"/>
        <rFont val="ＭＳ Ｐ明朝"/>
        <family val="1"/>
        <charset val="128"/>
      </rPr>
      <t>　その他（</t>
    </r>
    <r>
      <rPr>
        <b/>
        <sz val="12"/>
        <rFont val="Times New Roman"/>
        <family val="1"/>
      </rPr>
      <t>5.E.</t>
    </r>
    <r>
      <rPr>
        <b/>
        <sz val="12"/>
        <rFont val="ＭＳ Ｐ明朝"/>
        <family val="1"/>
        <charset val="128"/>
      </rPr>
      <t>）</t>
    </r>
    <rPh sb="7" eb="8">
      <t>タ</t>
    </rPh>
    <phoneticPr fontId="4"/>
  </si>
  <si>
    <r>
      <rPr>
        <sz val="11"/>
        <color rgb="FF00B050"/>
        <rFont val="ＭＳ Ｐゴシック"/>
        <family val="3"/>
        <charset val="128"/>
      </rPr>
      <t>GHG排出量</t>
    </r>
    <r>
      <rPr>
        <sz val="11"/>
        <rFont val="ＭＳ Ｐゴシック"/>
        <family val="3"/>
        <charset val="128"/>
      </rPr>
      <t>：その他（5.E.）</t>
    </r>
    <rPh sb="9" eb="10">
      <t>タ</t>
    </rPh>
    <phoneticPr fontId="4"/>
  </si>
  <si>
    <r>
      <t>GHG</t>
    </r>
    <r>
      <rPr>
        <b/>
        <sz val="14"/>
        <rFont val="ＭＳ Ｐ明朝"/>
        <family val="1"/>
        <charset val="128"/>
      </rPr>
      <t>排出量：その他（</t>
    </r>
    <r>
      <rPr>
        <b/>
        <sz val="14"/>
        <rFont val="Times New Roman"/>
        <family val="1"/>
      </rPr>
      <t>5E</t>
    </r>
    <r>
      <rPr>
        <b/>
        <sz val="14"/>
        <rFont val="ＭＳ Ｐ明朝"/>
        <family val="1"/>
        <charset val="128"/>
      </rPr>
      <t>）</t>
    </r>
    <phoneticPr fontId="4"/>
  </si>
  <si>
    <t>ペットボトル（一般廃物）</t>
    <phoneticPr fontId="4"/>
  </si>
  <si>
    <t>ペットボトル以外のプラスチック(一般廃棄物）</t>
    <rPh sb="6" eb="8">
      <t>イガイ</t>
    </rPh>
    <rPh sb="16" eb="18">
      <t>イッパン</t>
    </rPh>
    <rPh sb="18" eb="21">
      <t>ハイキブツ</t>
    </rPh>
    <phoneticPr fontId="4"/>
  </si>
  <si>
    <t>廃プラスチック類（産業廃棄物）</t>
    <rPh sb="0" eb="1">
      <t>ハイ</t>
    </rPh>
    <rPh sb="7" eb="8">
      <t>ルイ</t>
    </rPh>
    <rPh sb="9" eb="11">
      <t>サンギョウ</t>
    </rPh>
    <rPh sb="11" eb="14">
      <t>ハイキブツ</t>
    </rPh>
    <phoneticPr fontId="4"/>
  </si>
  <si>
    <t>該当表なし</t>
    <rPh sb="0" eb="2">
      <t>ガイトウ</t>
    </rPh>
    <rPh sb="2" eb="3">
      <t>ヒョウ</t>
    </rPh>
    <phoneticPr fontId="4"/>
  </si>
  <si>
    <t>各算定対象年度中に分解された不適正処分の木くず量（活動量）</t>
  </si>
  <si>
    <t>算定対象年度内に分解した生分解性廃棄物量（活動量）</t>
  </si>
  <si>
    <t>埋立処分場構造別の埋立処分割合</t>
  </si>
  <si>
    <t>生分解可能廃棄物の年間埋立量（嫌気性埋立及び準好気性埋立の合計値）</t>
  </si>
  <si>
    <t>一般廃棄物および産業廃棄物の準好気性埋立処分場における集排水管末端開放率</t>
  </si>
  <si>
    <t>コンポスト化される廃棄物量（乾燥ベース）</t>
  </si>
  <si>
    <t>廃プラスチック類の化石燃料由来割合</t>
  </si>
  <si>
    <t>廃プラスチック類が国内処理される割合</t>
  </si>
  <si>
    <t>燃焼方式別CH4排出係数（一般廃棄物）</t>
  </si>
  <si>
    <t>燃焼方式別の焼却量（一般廃棄物）</t>
  </si>
  <si>
    <t>燃焼方式別N2O排出係数（一般廃棄物）</t>
  </si>
  <si>
    <t>バイオマスプラスチック</t>
    <phoneticPr fontId="4"/>
  </si>
  <si>
    <t>産業廃棄物の種類別焼却量</t>
  </si>
  <si>
    <t>下水汚泥の焼却量</t>
  </si>
  <si>
    <t>本カテゴリーで独自に設定するCO2排出係数</t>
  </si>
  <si>
    <t>ごみ固形燃料（RDF、RPF）の燃料利用量（乾燥ベース）</t>
  </si>
  <si>
    <r>
      <t>CH</t>
    </r>
    <r>
      <rPr>
        <vertAlign val="subscript"/>
        <sz val="11"/>
        <rFont val="Times New Roman"/>
        <family val="1"/>
      </rPr>
      <t>4</t>
    </r>
    <phoneticPr fontId="4"/>
  </si>
  <si>
    <r>
      <t>N</t>
    </r>
    <r>
      <rPr>
        <vertAlign val="subscript"/>
        <sz val="11"/>
        <rFont val="Times New Roman"/>
        <family val="1"/>
      </rPr>
      <t>2</t>
    </r>
    <r>
      <rPr>
        <sz val="11"/>
        <rFont val="Times New Roman"/>
        <family val="1"/>
      </rPr>
      <t>O</t>
    </r>
    <phoneticPr fontId="4"/>
  </si>
  <si>
    <r>
      <t>GHG</t>
    </r>
    <r>
      <rPr>
        <b/>
        <sz val="14"/>
        <rFont val="ＭＳ Ｐ明朝"/>
        <family val="1"/>
        <charset val="128"/>
      </rPr>
      <t>排出量：廃棄物の焼却等（</t>
    </r>
    <r>
      <rPr>
        <b/>
        <sz val="14"/>
        <rFont val="Times New Roman"/>
        <family val="1"/>
      </rPr>
      <t>5.C., 1.A.)</t>
    </r>
    <rPh sb="13" eb="14">
      <t>トウ</t>
    </rPh>
    <phoneticPr fontId="4"/>
  </si>
  <si>
    <r>
      <t>CH</t>
    </r>
    <r>
      <rPr>
        <vertAlign val="subscript"/>
        <sz val="11"/>
        <rFont val="Times New Roman"/>
        <family val="1"/>
      </rPr>
      <t>4</t>
    </r>
    <phoneticPr fontId="4"/>
  </si>
  <si>
    <r>
      <t>N</t>
    </r>
    <r>
      <rPr>
        <vertAlign val="subscript"/>
        <sz val="11"/>
        <rFont val="Times New Roman"/>
        <family val="1"/>
      </rPr>
      <t>2</t>
    </r>
    <r>
      <rPr>
        <sz val="11"/>
        <rFont val="Times New Roman"/>
        <family val="1"/>
      </rPr>
      <t>O</t>
    </r>
    <phoneticPr fontId="4"/>
  </si>
  <si>
    <r>
      <rPr>
        <sz val="10.5"/>
        <rFont val="ＭＳ 明朝"/>
        <family val="1"/>
        <charset val="128"/>
      </rPr>
      <t>【参考値】廃棄物の焼却に伴い発生する全ての温室効果ガス排出量</t>
    </r>
    <phoneticPr fontId="4"/>
  </si>
  <si>
    <r>
      <rPr>
        <sz val="11"/>
        <rFont val="ＭＳ Ｐ明朝"/>
        <family val="1"/>
        <charset val="128"/>
      </rPr>
      <t>ガス</t>
    </r>
    <phoneticPr fontId="4"/>
  </si>
  <si>
    <r>
      <t>CO</t>
    </r>
    <r>
      <rPr>
        <vertAlign val="subscript"/>
        <sz val="11"/>
        <rFont val="Times New Roman"/>
        <family val="1"/>
      </rPr>
      <t>2</t>
    </r>
    <phoneticPr fontId="4"/>
  </si>
  <si>
    <r>
      <t xml:space="preserve">5.C. </t>
    </r>
    <r>
      <rPr>
        <sz val="11"/>
        <rFont val="ＭＳ Ｐ明朝"/>
        <family val="1"/>
        <charset val="128"/>
      </rPr>
      <t xml:space="preserve">廃棄物の焼却及び野焼き
</t>
    </r>
    <r>
      <rPr>
        <sz val="11"/>
        <rFont val="Times New Roman"/>
        <family val="1"/>
      </rPr>
      <t>(</t>
    </r>
    <r>
      <rPr>
        <sz val="11"/>
        <rFont val="ＭＳ Ｐ明朝"/>
        <family val="1"/>
        <charset val="128"/>
      </rPr>
      <t>エネルギー回収を伴わない）</t>
    </r>
    <r>
      <rPr>
        <vertAlign val="superscript"/>
        <sz val="11"/>
        <rFont val="Times New Roman"/>
        <family val="1"/>
      </rPr>
      <t>1</t>
    </r>
    <r>
      <rPr>
        <vertAlign val="superscript"/>
        <sz val="11"/>
        <rFont val="ＭＳ Ｐゴシック"/>
        <family val="3"/>
        <charset val="128"/>
      </rPr>
      <t>）</t>
    </r>
    <rPh sb="5" eb="8">
      <t>ハイキブツ</t>
    </rPh>
    <rPh sb="9" eb="11">
      <t>ショウキャク</t>
    </rPh>
    <rPh sb="11" eb="12">
      <t>オヨ</t>
    </rPh>
    <rPh sb="13" eb="15">
      <t>ノヤ</t>
    </rPh>
    <rPh sb="23" eb="25">
      <t>カイシュウ</t>
    </rPh>
    <rPh sb="26" eb="27">
      <t>トモナ</t>
    </rPh>
    <phoneticPr fontId="4"/>
  </si>
  <si>
    <r>
      <t>kt-CO</t>
    </r>
    <r>
      <rPr>
        <vertAlign val="subscript"/>
        <sz val="11"/>
        <rFont val="Times New Roman"/>
        <family val="1"/>
      </rPr>
      <t>2</t>
    </r>
    <phoneticPr fontId="4"/>
  </si>
  <si>
    <r>
      <t>kt-CO</t>
    </r>
    <r>
      <rPr>
        <vertAlign val="subscript"/>
        <sz val="11"/>
        <rFont val="Times New Roman"/>
        <family val="1"/>
      </rPr>
      <t>2</t>
    </r>
    <phoneticPr fontId="4"/>
  </si>
  <si>
    <r>
      <rPr>
        <sz val="11"/>
        <rFont val="ＭＳ Ｐ明朝"/>
        <family val="1"/>
        <charset val="128"/>
      </rPr>
      <t>一廃</t>
    </r>
    <rPh sb="0" eb="2">
      <t>イッパイ</t>
    </rPh>
    <phoneticPr fontId="4"/>
  </si>
  <si>
    <r>
      <rPr>
        <sz val="11"/>
        <rFont val="ＭＳ Ｐ明朝"/>
        <family val="1"/>
        <charset val="128"/>
      </rPr>
      <t>プラスチック</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</si>
  <si>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紙くず</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</si>
  <si>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紙おむつ</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</si>
  <si>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合成繊維くず</t>
    </r>
    <r>
      <rPr>
        <vertAlign val="superscript"/>
        <sz val="11"/>
        <rFont val="Times New Roman"/>
        <family val="1"/>
      </rPr>
      <t>1</t>
    </r>
    <r>
      <rPr>
        <vertAlign val="superscript"/>
        <sz val="11"/>
        <rFont val="ＭＳ Ｐ明朝"/>
        <family val="1"/>
        <charset val="128"/>
      </rPr>
      <t>）</t>
    </r>
    <rPh sb="0" eb="2">
      <t>ゴウセイ</t>
    </rPh>
    <rPh sb="2" eb="4">
      <t>センイ</t>
    </rPh>
    <phoneticPr fontId="4"/>
  </si>
  <si>
    <r>
      <rPr>
        <sz val="11"/>
        <rFont val="ＭＳ Ｐ明朝"/>
        <family val="1"/>
        <charset val="128"/>
      </rPr>
      <t>産廃</t>
    </r>
    <rPh sb="0" eb="1">
      <t>サン</t>
    </rPh>
    <phoneticPr fontId="4"/>
  </si>
  <si>
    <r>
      <rPr>
        <sz val="11"/>
        <rFont val="ＭＳ Ｐ明朝"/>
        <family val="1"/>
        <charset val="128"/>
      </rPr>
      <t>廃油</t>
    </r>
    <r>
      <rPr>
        <vertAlign val="superscript"/>
        <sz val="11"/>
        <rFont val="Times New Roman"/>
        <family val="1"/>
      </rPr>
      <t>1</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</si>
  <si>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1</t>
    </r>
    <r>
      <rPr>
        <vertAlign val="superscript"/>
        <sz val="11"/>
        <rFont val="ＭＳ Ｐ明朝"/>
        <family val="1"/>
        <charset val="128"/>
      </rPr>
      <t>）</t>
    </r>
    <rPh sb="0" eb="1">
      <t>ハイ</t>
    </rPh>
    <rPh sb="7" eb="8">
      <t>ルイ</t>
    </rPh>
    <phoneticPr fontId="4"/>
  </si>
  <si>
    <r>
      <rPr>
        <sz val="11"/>
        <rFont val="ＭＳ Ｐ明朝"/>
        <family val="1"/>
        <charset val="128"/>
      </rPr>
      <t>一廃</t>
    </r>
  </si>
  <si>
    <r>
      <rPr>
        <sz val="11"/>
        <rFont val="ＭＳ Ｐ明朝"/>
        <family val="1"/>
        <charset val="128"/>
      </rPr>
      <t>プラスチック</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</si>
  <si>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廃タイヤ</t>
    </r>
    <r>
      <rPr>
        <vertAlign val="superscript"/>
        <sz val="11"/>
        <rFont val="Times New Roman"/>
        <family val="1"/>
      </rPr>
      <t>1</t>
    </r>
    <r>
      <rPr>
        <vertAlign val="superscript"/>
        <sz val="11"/>
        <rFont val="ＭＳ Ｐ明朝"/>
        <family val="1"/>
        <charset val="128"/>
      </rPr>
      <t>）</t>
    </r>
    <phoneticPr fontId="4"/>
  </si>
  <si>
    <r>
      <t>RDF</t>
    </r>
    <r>
      <rPr>
        <vertAlign val="superscript"/>
        <sz val="11"/>
        <rFont val="Times New Roman"/>
        <family val="1"/>
      </rPr>
      <t>1</t>
    </r>
    <r>
      <rPr>
        <vertAlign val="superscript"/>
        <sz val="11"/>
        <rFont val="ＭＳ Ｐゴシック"/>
        <family val="3"/>
        <charset val="128"/>
      </rPr>
      <t>）</t>
    </r>
    <phoneticPr fontId="4"/>
  </si>
  <si>
    <r>
      <t>RPF</t>
    </r>
    <r>
      <rPr>
        <vertAlign val="superscript"/>
        <sz val="11"/>
        <rFont val="Times New Roman"/>
        <family val="1"/>
      </rPr>
      <t>1</t>
    </r>
    <r>
      <rPr>
        <vertAlign val="superscript"/>
        <sz val="11"/>
        <rFont val="ＭＳ Ｐゴシック"/>
        <family val="3"/>
        <charset val="128"/>
      </rPr>
      <t>）</t>
    </r>
    <phoneticPr fontId="4"/>
  </si>
  <si>
    <r>
      <t xml:space="preserve">5.C. </t>
    </r>
    <r>
      <rPr>
        <sz val="11"/>
        <rFont val="ＭＳ Ｐ明朝"/>
        <family val="1"/>
        <charset val="128"/>
      </rPr>
      <t xml:space="preserve">廃棄物の焼却及び野焼き
</t>
    </r>
    <r>
      <rPr>
        <sz val="11"/>
        <rFont val="Times New Roman"/>
        <family val="1"/>
      </rPr>
      <t>(</t>
    </r>
    <r>
      <rPr>
        <sz val="11"/>
        <rFont val="ＭＳ Ｐ明朝"/>
        <family val="1"/>
        <charset val="128"/>
      </rPr>
      <t>エネルギー回収を伴わない）</t>
    </r>
    <r>
      <rPr>
        <vertAlign val="superscript"/>
        <sz val="11"/>
        <rFont val="Times New Roman"/>
        <family val="1"/>
      </rPr>
      <t>2</t>
    </r>
    <r>
      <rPr>
        <vertAlign val="superscript"/>
        <sz val="11"/>
        <rFont val="ＭＳ Ｐゴシック"/>
        <family val="3"/>
        <charset val="128"/>
      </rPr>
      <t>）</t>
    </r>
    <rPh sb="5" eb="8">
      <t>ハイキブツ</t>
    </rPh>
    <rPh sb="9" eb="11">
      <t>ショウキャク</t>
    </rPh>
    <rPh sb="11" eb="12">
      <t>オヨ</t>
    </rPh>
    <rPh sb="13" eb="15">
      <t>ノヤ</t>
    </rPh>
    <rPh sb="23" eb="25">
      <t>カイシュウ</t>
    </rPh>
    <rPh sb="26" eb="27">
      <t>トモナ</t>
    </rPh>
    <phoneticPr fontId="4"/>
  </si>
  <si>
    <r>
      <t>kt-CH</t>
    </r>
    <r>
      <rPr>
        <vertAlign val="subscript"/>
        <sz val="11"/>
        <rFont val="Times New Roman"/>
        <family val="1"/>
      </rPr>
      <t>4</t>
    </r>
    <phoneticPr fontId="4"/>
  </si>
  <si>
    <r>
      <rPr>
        <sz val="11"/>
        <rFont val="ＭＳ Ｐ明朝"/>
        <family val="1"/>
        <charset val="128"/>
      </rPr>
      <t>一般廃棄物</t>
    </r>
    <r>
      <rPr>
        <vertAlign val="superscript"/>
        <sz val="11"/>
        <rFont val="Times New Roman"/>
        <family val="1"/>
      </rPr>
      <t>2</t>
    </r>
    <r>
      <rPr>
        <vertAlign val="superscript"/>
        <sz val="11"/>
        <rFont val="ＭＳ Ｐ明朝"/>
        <family val="1"/>
        <charset val="128"/>
      </rPr>
      <t>）</t>
    </r>
    <rPh sb="0" eb="2">
      <t>イッパン</t>
    </rPh>
    <rPh sb="2" eb="5">
      <t>ハイキブツ</t>
    </rPh>
    <phoneticPr fontId="4"/>
  </si>
  <si>
    <r>
      <rPr>
        <sz val="11"/>
        <rFont val="ＭＳ Ｐ明朝"/>
        <family val="1"/>
        <charset val="128"/>
      </rPr>
      <t>産廃</t>
    </r>
    <phoneticPr fontId="4"/>
  </si>
  <si>
    <r>
      <rPr>
        <sz val="11"/>
        <rFont val="ＭＳ Ｐ明朝"/>
        <family val="1"/>
        <charset val="128"/>
      </rPr>
      <t>廃油</t>
    </r>
    <r>
      <rPr>
        <vertAlign val="superscript"/>
        <sz val="11"/>
        <rFont val="Times New Roman"/>
        <family val="1"/>
      </rPr>
      <t>2</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</si>
  <si>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2</t>
    </r>
    <r>
      <rPr>
        <vertAlign val="superscript"/>
        <sz val="11"/>
        <rFont val="ＭＳ Ｐ明朝"/>
        <family val="1"/>
        <charset val="128"/>
      </rPr>
      <t>）</t>
    </r>
    <rPh sb="0" eb="1">
      <t>ハイ</t>
    </rPh>
    <rPh sb="7" eb="8">
      <t>ルイ</t>
    </rPh>
    <phoneticPr fontId="4"/>
  </si>
  <si>
    <r>
      <rPr>
        <sz val="11"/>
        <rFont val="ＭＳ Ｐ明朝"/>
        <family val="1"/>
        <charset val="128"/>
      </rPr>
      <t>食物くず</t>
    </r>
    <r>
      <rPr>
        <vertAlign val="superscript"/>
        <sz val="11"/>
        <rFont val="Times New Roman"/>
        <family val="1"/>
      </rPr>
      <t>3</t>
    </r>
    <r>
      <rPr>
        <vertAlign val="superscript"/>
        <sz val="11"/>
        <rFont val="ＭＳ Ｐ明朝"/>
        <family val="1"/>
        <charset val="128"/>
      </rPr>
      <t>）</t>
    </r>
    <rPh sb="0" eb="2">
      <t>ショクモツ</t>
    </rPh>
    <phoneticPr fontId="4"/>
  </si>
  <si>
    <r>
      <rPr>
        <sz val="11"/>
        <rFont val="ＭＳ Ｐ明朝"/>
        <family val="1"/>
        <charset val="128"/>
      </rPr>
      <t>紙くず</t>
    </r>
    <r>
      <rPr>
        <vertAlign val="superscript"/>
        <sz val="11"/>
        <rFont val="Times New Roman"/>
        <family val="1"/>
      </rPr>
      <t>2</t>
    </r>
    <r>
      <rPr>
        <vertAlign val="superscript"/>
        <sz val="11"/>
        <rFont val="ＭＳ Ｐ明朝"/>
        <family val="1"/>
        <charset val="128"/>
      </rPr>
      <t>）</t>
    </r>
    <rPh sb="0" eb="1">
      <t>カミ</t>
    </rPh>
    <phoneticPr fontId="4"/>
  </si>
  <si>
    <r>
      <rPr>
        <sz val="11"/>
        <rFont val="ＭＳ Ｐ明朝"/>
        <family val="1"/>
        <charset val="128"/>
      </rPr>
      <t>天然繊維くず</t>
    </r>
    <r>
      <rPr>
        <vertAlign val="superscript"/>
        <sz val="11"/>
        <rFont val="Times New Roman"/>
        <family val="1"/>
      </rPr>
      <t>3</t>
    </r>
    <r>
      <rPr>
        <vertAlign val="superscript"/>
        <sz val="11"/>
        <rFont val="ＭＳ Ｐ明朝"/>
        <family val="1"/>
        <charset val="128"/>
      </rPr>
      <t>）</t>
    </r>
    <rPh sb="0" eb="2">
      <t>テンネン</t>
    </rPh>
    <rPh sb="2" eb="4">
      <t>センイ</t>
    </rPh>
    <phoneticPr fontId="4"/>
  </si>
  <si>
    <r>
      <rPr>
        <sz val="11"/>
        <rFont val="ＭＳ Ｐ明朝"/>
        <family val="1"/>
        <charset val="128"/>
      </rPr>
      <t>木くず</t>
    </r>
    <r>
      <rPr>
        <vertAlign val="superscript"/>
        <sz val="11"/>
        <rFont val="Times New Roman"/>
        <family val="1"/>
      </rPr>
      <t>3</t>
    </r>
    <r>
      <rPr>
        <vertAlign val="superscript"/>
        <sz val="11"/>
        <rFont val="ＭＳ Ｐ明朝"/>
        <family val="1"/>
        <charset val="128"/>
      </rPr>
      <t>）</t>
    </r>
    <rPh sb="0" eb="1">
      <t>キ</t>
    </rPh>
    <phoneticPr fontId="4"/>
  </si>
  <si>
    <r>
      <rPr>
        <sz val="11"/>
        <rFont val="ＭＳ Ｐ明朝"/>
        <family val="1"/>
        <charset val="128"/>
      </rPr>
      <t>下水汚泥以外の汚泥</t>
    </r>
    <r>
      <rPr>
        <vertAlign val="superscript"/>
        <sz val="11"/>
        <rFont val="Times New Roman"/>
        <family val="1"/>
      </rPr>
      <t>3</t>
    </r>
    <r>
      <rPr>
        <vertAlign val="superscript"/>
        <sz val="11"/>
        <rFont val="ＭＳ Ｐ明朝"/>
        <family val="1"/>
        <charset val="128"/>
      </rPr>
      <t>）</t>
    </r>
    <rPh sb="0" eb="2">
      <t>ゲスイ</t>
    </rPh>
    <rPh sb="2" eb="4">
      <t>オデイ</t>
    </rPh>
    <rPh sb="4" eb="6">
      <t>イガイ</t>
    </rPh>
    <rPh sb="7" eb="9">
      <t>オデイ</t>
    </rPh>
    <phoneticPr fontId="4"/>
  </si>
  <si>
    <r>
      <rPr>
        <sz val="11"/>
        <rFont val="ＭＳ Ｐ明朝"/>
        <family val="1"/>
        <charset val="128"/>
      </rPr>
      <t>プラスチック</t>
    </r>
    <r>
      <rPr>
        <vertAlign val="superscript"/>
        <sz val="11"/>
        <rFont val="Times New Roman"/>
        <family val="1"/>
      </rPr>
      <t>2</t>
    </r>
    <r>
      <rPr>
        <vertAlign val="superscript"/>
        <sz val="11"/>
        <rFont val="ＭＳ Ｐ明朝"/>
        <family val="1"/>
        <charset val="128"/>
      </rPr>
      <t>）</t>
    </r>
    <phoneticPr fontId="4"/>
  </si>
  <si>
    <r>
      <rPr>
        <sz val="11"/>
        <rFont val="ＭＳ Ｐ明朝"/>
        <family val="1"/>
        <charset val="128"/>
      </rPr>
      <t>産廃</t>
    </r>
    <phoneticPr fontId="4"/>
  </si>
  <si>
    <r>
      <rPr>
        <sz val="11"/>
        <rFont val="ＭＳ Ｐ明朝"/>
        <family val="1"/>
        <charset val="128"/>
      </rPr>
      <t>廃タイヤ</t>
    </r>
    <r>
      <rPr>
        <vertAlign val="superscript"/>
        <sz val="11"/>
        <rFont val="Times New Roman"/>
        <family val="1"/>
      </rPr>
      <t>2</t>
    </r>
    <r>
      <rPr>
        <vertAlign val="superscript"/>
        <sz val="11"/>
        <rFont val="ＭＳ Ｐ明朝"/>
        <family val="1"/>
        <charset val="128"/>
      </rPr>
      <t>）</t>
    </r>
    <rPh sb="0" eb="1">
      <t>ハイ</t>
    </rPh>
    <phoneticPr fontId="4"/>
  </si>
  <si>
    <r>
      <t>RDF</t>
    </r>
    <r>
      <rPr>
        <vertAlign val="superscript"/>
        <sz val="11"/>
        <rFont val="Times New Roman"/>
        <family val="1"/>
      </rPr>
      <t>2</t>
    </r>
    <r>
      <rPr>
        <vertAlign val="superscript"/>
        <sz val="11"/>
        <rFont val="ＭＳ Ｐ明朝"/>
        <family val="1"/>
        <charset val="128"/>
      </rPr>
      <t>）</t>
    </r>
    <phoneticPr fontId="4"/>
  </si>
  <si>
    <r>
      <t>RDF</t>
    </r>
    <r>
      <rPr>
        <vertAlign val="superscript"/>
        <sz val="11"/>
        <rFont val="Times New Roman"/>
        <family val="1"/>
      </rPr>
      <t>2</t>
    </r>
    <r>
      <rPr>
        <vertAlign val="superscript"/>
        <sz val="11"/>
        <rFont val="ＭＳ Ｐ明朝"/>
        <family val="1"/>
        <charset val="128"/>
      </rPr>
      <t>）</t>
    </r>
    <phoneticPr fontId="4"/>
  </si>
  <si>
    <r>
      <t>kt-N</t>
    </r>
    <r>
      <rPr>
        <vertAlign val="subscript"/>
        <sz val="11"/>
        <rFont val="Times New Roman"/>
        <family val="1"/>
      </rPr>
      <t>2</t>
    </r>
    <r>
      <rPr>
        <sz val="11"/>
        <rFont val="Times New Roman"/>
        <family val="1"/>
      </rPr>
      <t>O</t>
    </r>
    <phoneticPr fontId="4"/>
  </si>
  <si>
    <r>
      <rPr>
        <sz val="11"/>
        <rFont val="ＭＳ Ｐゴシック"/>
        <family val="3"/>
        <charset val="128"/>
      </rPr>
      <t>合計</t>
    </r>
    <rPh sb="0" eb="2">
      <t>ゴウケイ</t>
    </rPh>
    <phoneticPr fontId="4"/>
  </si>
  <si>
    <r>
      <rPr>
        <sz val="11"/>
        <color rgb="FF00B050"/>
        <rFont val="ＭＳ Ｐゴシック"/>
        <family val="3"/>
        <charset val="128"/>
      </rPr>
      <t>GHG排出量</t>
    </r>
    <r>
      <rPr>
        <sz val="11"/>
        <rFont val="ＭＳ Ｐゴシック"/>
        <family val="3"/>
        <charset val="128"/>
      </rPr>
      <t>：廃棄物の焼却等（5.C., 1.A.)</t>
    </r>
    <phoneticPr fontId="4"/>
  </si>
  <si>
    <r>
      <rPr>
        <sz val="11"/>
        <color rgb="FF00B050"/>
        <rFont val="ＭＳ Ｐゴシック"/>
        <family val="3"/>
        <charset val="128"/>
      </rPr>
      <t>GHG排出量</t>
    </r>
    <r>
      <rPr>
        <sz val="11"/>
        <rFont val="ＭＳ Ｐゴシック"/>
        <family val="3"/>
        <charset val="128"/>
      </rPr>
      <t>：廃棄物の焼却及び野焼き（5.C.）</t>
    </r>
    <rPh sb="7" eb="10">
      <t>ハイキブツ</t>
    </rPh>
    <rPh sb="11" eb="13">
      <t>ショウキャク</t>
    </rPh>
    <rPh sb="13" eb="14">
      <t>オヨ</t>
    </rPh>
    <rPh sb="15" eb="17">
      <t>ノヤ</t>
    </rPh>
    <phoneticPr fontId="4"/>
  </si>
  <si>
    <t>NIR7.6-排出量_5E</t>
    <phoneticPr fontId="4"/>
  </si>
  <si>
    <t>NO,NE</t>
    <phoneticPr fontId="4"/>
  </si>
  <si>
    <t>し尿、浄化槽汚泥</t>
    <phoneticPr fontId="12"/>
  </si>
  <si>
    <t>嫌気無酸素好気法及び
循環式硝化脱窒法</t>
    <phoneticPr fontId="4"/>
  </si>
  <si>
    <t>循環式硝化脱窒型
膜分離活性汚泥法</t>
    <phoneticPr fontId="4"/>
  </si>
  <si>
    <t>活動量：未処理のまま公共用水域に排出された生活排水中の有機物量及び窒素量</t>
  </si>
  <si>
    <t>産業排水中のBOD量（kt-BOD）及び窒素量（kt-N）</t>
    <phoneticPr fontId="4"/>
  </si>
  <si>
    <t>最終処分場浸出液
処理に伴う有機物量</t>
    <rPh sb="14" eb="17">
      <t>ユウキブツ</t>
    </rPh>
    <rPh sb="17" eb="18">
      <t>リョウ</t>
    </rPh>
    <phoneticPr fontId="4"/>
  </si>
  <si>
    <t>最終処分場浸出液
処理に伴う窒素量</t>
    <rPh sb="14" eb="16">
      <t>チッソ</t>
    </rPh>
    <rPh sb="16" eb="17">
      <t>リョウ</t>
    </rPh>
    <phoneticPr fontId="4"/>
  </si>
  <si>
    <t>ペットボトル以外のプラスチック（一般廃棄物）</t>
    <rPh sb="6" eb="8">
      <t>イガイ</t>
    </rPh>
    <rPh sb="16" eb="18">
      <t>イッパン</t>
    </rPh>
    <rPh sb="18" eb="21">
      <t>ハイキブツ</t>
    </rPh>
    <phoneticPr fontId="4"/>
  </si>
  <si>
    <t>動植物性残さ・
動物の死体</t>
    <rPh sb="0" eb="3">
      <t>ドウショクブツ</t>
    </rPh>
    <rPh sb="3" eb="4">
      <t>セイ</t>
    </rPh>
    <rPh sb="4" eb="5">
      <t>ザン</t>
    </rPh>
    <rPh sb="8" eb="10">
      <t>ドウブツ</t>
    </rPh>
    <rPh sb="11" eb="13">
      <t>シタイ</t>
    </rPh>
    <phoneticPr fontId="4"/>
  </si>
  <si>
    <t>一般廃棄物プラスチック・
油化</t>
    <rPh sb="0" eb="2">
      <t>イッパン</t>
    </rPh>
    <rPh sb="2" eb="5">
      <t>ハイキブツ</t>
    </rPh>
    <rPh sb="13" eb="15">
      <t>ユカ</t>
    </rPh>
    <phoneticPr fontId="4"/>
  </si>
  <si>
    <t>一般廃棄物プラスチック・
高炉還元剤</t>
    <rPh sb="0" eb="2">
      <t>イッパン</t>
    </rPh>
    <rPh sb="2" eb="5">
      <t>ハイキブツ</t>
    </rPh>
    <rPh sb="13" eb="15">
      <t>コウロ</t>
    </rPh>
    <rPh sb="15" eb="18">
      <t>カンゲンザイ</t>
    </rPh>
    <phoneticPr fontId="4"/>
  </si>
  <si>
    <t>一般廃棄物プラスチック・
コークス炉化学原料</t>
    <rPh sb="0" eb="2">
      <t>イッパン</t>
    </rPh>
    <rPh sb="2" eb="5">
      <t>ハイキブツ</t>
    </rPh>
    <rPh sb="17" eb="18">
      <t>ロ</t>
    </rPh>
    <rPh sb="18" eb="20">
      <t>カガク</t>
    </rPh>
    <rPh sb="20" eb="22">
      <t>ゲンリョウ</t>
    </rPh>
    <phoneticPr fontId="4"/>
  </si>
  <si>
    <t>一般廃棄物プラスチック・
ガス化</t>
    <rPh sb="0" eb="2">
      <t>イッパン</t>
    </rPh>
    <rPh sb="2" eb="5">
      <t>ハイキブツ</t>
    </rPh>
    <rPh sb="15" eb="16">
      <t>カ</t>
    </rPh>
    <phoneticPr fontId="4"/>
  </si>
  <si>
    <t>産業廃棄物廃プラスチック類
（鉄鋼業）</t>
    <rPh sb="0" eb="2">
      <t>サンギョウ</t>
    </rPh>
    <rPh sb="2" eb="5">
      <t>ハイキブツ</t>
    </rPh>
    <rPh sb="5" eb="6">
      <t>ハイ</t>
    </rPh>
    <rPh sb="12" eb="13">
      <t>ルイ</t>
    </rPh>
    <rPh sb="15" eb="18">
      <t>テッコウギョウ</t>
    </rPh>
    <phoneticPr fontId="4"/>
  </si>
  <si>
    <t>産業廃棄物廃プラスチック類
（セメント業）</t>
    <rPh sb="0" eb="2">
      <t>サンギョウ</t>
    </rPh>
    <rPh sb="2" eb="5">
      <t>ハイキブツ</t>
    </rPh>
    <rPh sb="5" eb="6">
      <t>ハイ</t>
    </rPh>
    <rPh sb="12" eb="13">
      <t>ルイ</t>
    </rPh>
    <rPh sb="19" eb="20">
      <t>ギョウ</t>
    </rPh>
    <phoneticPr fontId="4"/>
  </si>
  <si>
    <t>産業廃棄物廃プラスチック類
（ボイラー）</t>
    <rPh sb="0" eb="2">
      <t>サンギョウ</t>
    </rPh>
    <rPh sb="2" eb="5">
      <t>ハイキブツ</t>
    </rPh>
    <rPh sb="5" eb="6">
      <t>ハイ</t>
    </rPh>
    <rPh sb="12" eb="13">
      <t>ルイ</t>
    </rPh>
    <phoneticPr fontId="4"/>
  </si>
  <si>
    <t>石油由来の廃油</t>
  </si>
  <si>
    <t>廃プラスチック類
（石油由来）</t>
    <rPh sb="0" eb="1">
      <t>ハイ</t>
    </rPh>
    <rPh sb="7" eb="8">
      <t>ルイ</t>
    </rPh>
    <phoneticPr fontId="4"/>
  </si>
  <si>
    <t>1） 石油由来成分のみ含む</t>
    <rPh sb="7" eb="9">
      <t>セイブン</t>
    </rPh>
    <rPh sb="11" eb="12">
      <t>フク</t>
    </rPh>
    <phoneticPr fontId="4"/>
  </si>
  <si>
    <t>2） 石油由来成分及び生物起源成分を含む</t>
    <rPh sb="7" eb="9">
      <t>セイブン</t>
    </rPh>
    <rPh sb="9" eb="10">
      <t>オヨ</t>
    </rPh>
    <rPh sb="11" eb="13">
      <t>セイブツ</t>
    </rPh>
    <rPh sb="13" eb="15">
      <t>キゲン</t>
    </rPh>
    <rPh sb="15" eb="17">
      <t>セイブン</t>
    </rPh>
    <rPh sb="18" eb="19">
      <t>フク</t>
    </rPh>
    <phoneticPr fontId="4"/>
  </si>
  <si>
    <t>石油由来プラスチック</t>
    <phoneticPr fontId="4"/>
  </si>
  <si>
    <t>産業廃棄物　石油由来
/動植物性廃油（ボイラー）</t>
    <rPh sb="0" eb="2">
      <t>サンギョウ</t>
    </rPh>
    <rPh sb="2" eb="5">
      <t>ハイキブツ</t>
    </rPh>
    <rPh sb="12" eb="15">
      <t>ドウショクブツ</t>
    </rPh>
    <rPh sb="15" eb="16">
      <t>セイ</t>
    </rPh>
    <rPh sb="16" eb="18">
      <t>ハイユ</t>
    </rPh>
    <phoneticPr fontId="4"/>
  </si>
  <si>
    <t>産業廃棄物　石油由来の
廃油（ボイラー）</t>
    <rPh sb="0" eb="2">
      <t>サンギョウ</t>
    </rPh>
    <rPh sb="2" eb="5">
      <t>ハイキブツ</t>
    </rPh>
    <phoneticPr fontId="4"/>
  </si>
  <si>
    <r>
      <t>1</t>
    </r>
    <r>
      <rPr>
        <sz val="11"/>
        <rFont val="ＭＳ Ｐ明朝"/>
        <family val="1"/>
        <charset val="128"/>
      </rPr>
      <t>）</t>
    </r>
    <r>
      <rPr>
        <sz val="11"/>
        <rFont val="Times New Roman"/>
        <family val="1"/>
      </rPr>
      <t xml:space="preserve"> </t>
    </r>
    <r>
      <rPr>
        <sz val="11"/>
        <rFont val="ＭＳ Ｐ明朝"/>
        <family val="1"/>
        <charset val="128"/>
      </rPr>
      <t>石油由来成分のみ含む</t>
    </r>
    <rPh sb="7" eb="9">
      <t>セイブン</t>
    </rPh>
    <rPh sb="11" eb="12">
      <t>フク</t>
    </rPh>
    <phoneticPr fontId="4"/>
  </si>
  <si>
    <r>
      <t>2</t>
    </r>
    <r>
      <rPr>
        <sz val="11"/>
        <rFont val="ＭＳ Ｐ明朝"/>
        <family val="1"/>
        <charset val="128"/>
      </rPr>
      <t>）</t>
    </r>
    <r>
      <rPr>
        <sz val="11"/>
        <rFont val="Times New Roman"/>
        <family val="1"/>
      </rPr>
      <t xml:space="preserve"> </t>
    </r>
    <r>
      <rPr>
        <sz val="11"/>
        <rFont val="ＭＳ Ｐ明朝"/>
        <family val="1"/>
        <charset val="128"/>
      </rPr>
      <t>石油由来成分及び生物起源成分を含む</t>
    </r>
    <rPh sb="7" eb="9">
      <t>セイブン</t>
    </rPh>
    <rPh sb="9" eb="10">
      <t>オヨ</t>
    </rPh>
    <rPh sb="11" eb="13">
      <t>セイブツ</t>
    </rPh>
    <rPh sb="13" eb="15">
      <t>キゲン</t>
    </rPh>
    <rPh sb="15" eb="17">
      <t>セイブン</t>
    </rPh>
    <rPh sb="18" eb="19">
      <t>フク</t>
    </rPh>
    <phoneticPr fontId="4"/>
  </si>
  <si>
    <t>NA</t>
  </si>
  <si>
    <t>6, 8, 11, 14, 16, 20, 31, 32, 33, 34, 35, 36, 37, 38, 39, 44, 45, 47, 50, 54, 56, 57, 61, 66, 72, 79, 82, 83, 84, 86, 87, 90, 93, 95, 100</t>
  </si>
  <si>
    <r>
      <rPr>
        <b/>
        <sz val="14"/>
        <rFont val="ＭＳ Ｐゴシック"/>
        <family val="3"/>
        <charset val="128"/>
      </rPr>
      <t>日本国温室効果ガスインベントリ報告書（</t>
    </r>
    <r>
      <rPr>
        <b/>
        <sz val="14"/>
        <rFont val="Times New Roman"/>
        <family val="1"/>
      </rPr>
      <t>NIR</t>
    </r>
    <r>
      <rPr>
        <b/>
        <sz val="14"/>
        <rFont val="ＭＳ Ｐゴシック"/>
        <family val="3"/>
        <charset val="128"/>
      </rPr>
      <t>）</t>
    </r>
    <r>
      <rPr>
        <b/>
        <sz val="14"/>
        <rFont val="Times New Roman"/>
        <family val="1"/>
      </rPr>
      <t xml:space="preserve"> 2016</t>
    </r>
    <r>
      <rPr>
        <b/>
        <sz val="14"/>
        <rFont val="ＭＳ Ｐゴシック"/>
        <family val="3"/>
        <charset val="128"/>
      </rPr>
      <t>年</t>
    </r>
    <r>
      <rPr>
        <b/>
        <sz val="14"/>
        <rFont val="ＭＳ Ｐゴシック"/>
        <family val="3"/>
        <charset val="128"/>
      </rPr>
      <t>版</t>
    </r>
    <r>
      <rPr>
        <b/>
        <sz val="14"/>
        <rFont val="Times New Roman"/>
        <family val="1"/>
      </rPr>
      <t xml:space="preserve"> </t>
    </r>
    <r>
      <rPr>
        <sz val="12"/>
        <rFont val="ＭＳ 明朝"/>
        <family val="1"/>
        <charset val="128"/>
      </rPr>
      <t/>
    </r>
    <rPh sb="0" eb="18">
      <t>ニｒ＠</t>
    </rPh>
    <rPh sb="28" eb="29">
      <t>ネン</t>
    </rPh>
    <rPh sb="29" eb="30">
      <t>バン</t>
    </rPh>
    <phoneticPr fontId="4"/>
  </si>
  <si>
    <r>
      <t>CO</t>
    </r>
    <r>
      <rPr>
        <vertAlign val="subscript"/>
        <sz val="10"/>
        <rFont val="ＭＳ Ｐ明朝"/>
        <family val="1"/>
        <charset val="128"/>
      </rPr>
      <t>2</t>
    </r>
    <r>
      <rPr>
        <sz val="10"/>
        <rFont val="ＭＳ Ｐ明朝"/>
        <family val="1"/>
        <charset val="128"/>
      </rPr>
      <t>排出に係る廃棄物の原燃料利用量</t>
    </r>
    <phoneticPr fontId="4"/>
  </si>
  <si>
    <t>注） 何れの項目にもバイオマスプラステチック、動植物性廃油の利用量は含まない</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</si>
</sst>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_);[Red]\(#,##0\)"/>
    <numFmt numFmtId="177" formatCode="#,##0_ "/>
    <numFmt numFmtId="178" formatCode="#,##0.0;[Red]\-#,##0.0"/>
    <numFmt numFmtId="179" formatCode="#,##0.0_ "/>
    <numFmt numFmtId="180" formatCode="0.0_ "/>
    <numFmt numFmtId="181" formatCode="#,##0.0000"/>
    <numFmt numFmtId="182" formatCode="#,##0.0_ ;[Red]\-#,##0.0\ "/>
    <numFmt numFmtId="183" formatCode="0.0_);[Red]\(0.0\)"/>
    <numFmt numFmtId="184" formatCode="#,##0_ ;[Red]\-#,##0\ "/>
    <numFmt numFmtId="185" formatCode="#,##0.00_ "/>
    <numFmt numFmtId="186" formatCode="#,##0.0"/>
    <numFmt numFmtId="187" formatCode="#,##0.00_ ;[Red]\-#,##0.00\ "/>
    <numFmt numFmtId="188" formatCode="0.0"/>
    <numFmt numFmtId="189" formatCode="0_);[Red]\(0\)"/>
    <numFmt numFmtId="190" formatCode="#,##0.000_ ;[Red]\-#,##0.000\ "/>
    <numFmt numFmtId="191" formatCode="#,##0.000000000000000000_ "/>
    <numFmt numFmtId="192" formatCode="yyyy/m/d;@"/>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Century"/>
      <family val="1"/>
    </font>
    <font>
      <sz val="14"/>
      <name val="Terminal"/>
      <family val="3"/>
      <charset val="255"/>
    </font>
    <font>
      <sz val="10"/>
      <name val="ＭＳ Ｐ明朝"/>
      <family val="1"/>
      <charset val="128"/>
    </font>
    <font>
      <sz val="10"/>
      <name val="ＭＳ 明朝"/>
      <family val="1"/>
      <charset val="128"/>
    </font>
    <font>
      <sz val="10"/>
      <name val="Times New Roman"/>
      <family val="1"/>
    </font>
    <font>
      <sz val="11"/>
      <name val="Times New Roman"/>
      <family val="1"/>
    </font>
    <font>
      <sz val="8"/>
      <name val="ＭＳ 明朝"/>
      <family val="1"/>
      <charset val="128"/>
    </font>
    <font>
      <sz val="6"/>
      <name val="ＭＳ 明朝"/>
      <family val="1"/>
      <charset val="128"/>
    </font>
    <font>
      <vertAlign val="superscript"/>
      <sz val="10"/>
      <name val="Times New Roman"/>
      <family val="1"/>
    </font>
    <font>
      <vertAlign val="subscript"/>
      <sz val="10"/>
      <name val="Times New Roman"/>
      <family val="1"/>
    </font>
    <font>
      <sz val="9"/>
      <name val="Times New Roman"/>
      <family val="1"/>
    </font>
    <font>
      <sz val="9"/>
      <color indexed="8"/>
      <name val="Times New Roman"/>
      <family val="1"/>
    </font>
    <font>
      <b/>
      <sz val="9"/>
      <name val="Times New Roman"/>
      <family val="1"/>
    </font>
    <font>
      <sz val="10"/>
      <name val="Arial Cyr"/>
      <family val="2"/>
      <charset val="204"/>
    </font>
    <font>
      <b/>
      <sz val="12"/>
      <name val="Times New Roman"/>
      <family val="1"/>
    </font>
    <font>
      <sz val="8"/>
      <name val="Helvetica"/>
      <family val="2"/>
    </font>
    <font>
      <sz val="14"/>
      <name val="ＭＳ 明朝"/>
      <family val="1"/>
      <charset val="128"/>
    </font>
    <font>
      <sz val="11"/>
      <name val="ＭＳ Ｐゴシック"/>
      <family val="3"/>
      <charset val="128"/>
    </font>
    <font>
      <sz val="11"/>
      <name val="ＭＳ 明朝"/>
      <family val="1"/>
      <charset val="128"/>
    </font>
    <font>
      <sz val="12"/>
      <name val="Osaka"/>
      <family val="3"/>
      <charset val="128"/>
    </font>
    <font>
      <sz val="10"/>
      <color indexed="8"/>
      <name val="Times New Roman"/>
      <family val="1"/>
    </font>
    <font>
      <sz val="10.5"/>
      <name val="ＭＳ 明朝"/>
      <family val="1"/>
      <charset val="128"/>
    </font>
    <font>
      <sz val="10.5"/>
      <name val="Times New Roman"/>
      <family val="1"/>
    </font>
    <font>
      <sz val="10"/>
      <name val="Century"/>
      <family val="1"/>
    </font>
    <font>
      <sz val="10"/>
      <name val="ＭＳ Ｐゴシック"/>
      <family val="3"/>
      <charset val="128"/>
    </font>
    <font>
      <vertAlign val="subscript"/>
      <sz val="10"/>
      <name val="ＭＳ Ｐ明朝"/>
      <family val="1"/>
      <charset val="128"/>
    </font>
    <font>
      <sz val="11"/>
      <color theme="1"/>
      <name val="ＭＳ Ｐゴシック"/>
      <family val="3"/>
      <charset val="128"/>
      <scheme val="minor"/>
    </font>
    <font>
      <sz val="11"/>
      <color theme="1"/>
      <name val="Times New Roman"/>
      <family val="1"/>
    </font>
    <font>
      <sz val="10"/>
      <color theme="1"/>
      <name val="Times New Roman"/>
      <family val="1"/>
    </font>
    <font>
      <sz val="11"/>
      <name val="Century"/>
      <family val="1"/>
    </font>
    <font>
      <sz val="11"/>
      <name val="ＭＳ Ｐ明朝"/>
      <family val="1"/>
      <charset val="128"/>
    </font>
    <font>
      <vertAlign val="subscript"/>
      <sz val="11"/>
      <name val="Times New Roman"/>
      <family val="1"/>
    </font>
    <font>
      <sz val="12"/>
      <name val="Times New Roman"/>
      <family val="1"/>
    </font>
    <font>
      <sz val="10"/>
      <color theme="1"/>
      <name val="ＭＳ Ｐ明朝"/>
      <family val="1"/>
      <charset val="128"/>
    </font>
    <font>
      <sz val="10"/>
      <color indexed="8"/>
      <name val="ＭＳ Ｐ明朝"/>
      <family val="1"/>
      <charset val="128"/>
    </font>
    <font>
      <sz val="6"/>
      <name val="Osaka"/>
      <family val="3"/>
      <charset val="128"/>
    </font>
    <font>
      <sz val="10"/>
      <name val="明朝"/>
      <family val="1"/>
      <charset val="128"/>
    </font>
    <font>
      <vertAlign val="superscript"/>
      <sz val="11"/>
      <name val="ＭＳ Ｐ明朝"/>
      <family val="1"/>
      <charset val="128"/>
    </font>
    <font>
      <vertAlign val="superscript"/>
      <sz val="11"/>
      <name val="Times New Roman"/>
      <family val="1"/>
    </font>
    <font>
      <vertAlign val="superscript"/>
      <sz val="11"/>
      <name val="ＭＳ Ｐゴシック"/>
      <family val="3"/>
      <charset val="128"/>
    </font>
    <font>
      <sz val="12"/>
      <color indexed="8"/>
      <name val="Times New Roman"/>
      <family val="1"/>
    </font>
    <font>
      <b/>
      <sz val="12"/>
      <color indexed="8"/>
      <name val="Times New Roman"/>
      <family val="1"/>
    </font>
    <font>
      <sz val="10"/>
      <name val="Arial"/>
      <family val="2"/>
    </font>
    <font>
      <u/>
      <sz val="10"/>
      <color indexed="12"/>
      <name val="Times New Roman"/>
      <family val="1"/>
    </font>
    <font>
      <sz val="11"/>
      <name val="ＭＳ ゴシック"/>
      <family val="3"/>
      <charset val="128"/>
    </font>
    <font>
      <sz val="11"/>
      <color rgb="FFFF0000"/>
      <name val="Times New Roman"/>
      <family val="1"/>
    </font>
    <font>
      <u/>
      <sz val="11"/>
      <color theme="10"/>
      <name val="ＭＳ Ｐゴシック"/>
      <family val="3"/>
      <charset val="128"/>
    </font>
    <font>
      <b/>
      <sz val="14"/>
      <name val="Times New Roman"/>
      <family val="1"/>
    </font>
    <font>
      <b/>
      <sz val="14"/>
      <name val="ＭＳ Ｐゴシック"/>
      <family val="3"/>
      <charset val="128"/>
    </font>
    <font>
      <sz val="12"/>
      <name val="ＭＳ 明朝"/>
      <family val="1"/>
      <charset val="128"/>
    </font>
    <font>
      <sz val="12"/>
      <name val="ＭＳ Ｐゴシック"/>
      <family val="3"/>
      <charset val="128"/>
      <scheme val="major"/>
    </font>
    <font>
      <u/>
      <sz val="11"/>
      <color indexed="12"/>
      <name val="Times New Roman"/>
      <family val="1"/>
    </font>
    <font>
      <sz val="11"/>
      <color theme="1"/>
      <name val="ＭＳ Ｐゴシック"/>
      <family val="3"/>
      <charset val="128"/>
    </font>
    <font>
      <sz val="6"/>
      <name val="Times New Roman"/>
      <family val="2"/>
      <charset val="128"/>
    </font>
    <font>
      <sz val="11"/>
      <color rgb="FF00B050"/>
      <name val="ＭＳ Ｐゴシック"/>
      <family val="3"/>
      <charset val="128"/>
    </font>
    <font>
      <sz val="14"/>
      <name val="Times New Roman"/>
      <family val="1"/>
    </font>
    <font>
      <b/>
      <sz val="14"/>
      <name val="ＭＳ Ｐ明朝"/>
      <family val="1"/>
      <charset val="128"/>
    </font>
    <font>
      <b/>
      <sz val="11"/>
      <name val="Times New Roman"/>
      <family val="1"/>
    </font>
    <font>
      <b/>
      <sz val="12"/>
      <name val="ＭＳ Ｐ明朝"/>
      <family val="1"/>
      <charset val="128"/>
    </font>
  </fonts>
  <fills count="14">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26"/>
      </patternFill>
    </fill>
    <fill>
      <patternFill patternType="solid">
        <fgColor indexed="27"/>
        <bgColor indexed="64"/>
      </patternFill>
    </fill>
    <fill>
      <patternFill patternType="solid">
        <fgColor theme="0" tint="-0.3499862666707357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top style="double">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s>
  <cellStyleXfs count="60">
    <xf numFmtId="0" fontId="0" fillId="0" borderId="0"/>
    <xf numFmtId="49" fontId="15" fillId="0" borderId="1" applyNumberFormat="0" applyFont="0" applyFill="0" applyBorder="0" applyProtection="0">
      <alignment horizontal="left" vertical="center" indent="2"/>
    </xf>
    <xf numFmtId="49" fontId="15" fillId="0" borderId="2" applyNumberFormat="0" applyFont="0" applyFill="0" applyBorder="0" applyProtection="0">
      <alignment horizontal="left" vertical="center" indent="5"/>
    </xf>
    <xf numFmtId="0" fontId="15" fillId="2" borderId="0" applyBorder="0">
      <alignment horizontal="right" vertical="center"/>
    </xf>
    <xf numFmtId="0" fontId="15" fillId="2" borderId="0" applyBorder="0">
      <alignment horizontal="right" vertical="center"/>
    </xf>
    <xf numFmtId="0" fontId="16" fillId="3" borderId="1">
      <alignment horizontal="right" vertical="center"/>
    </xf>
    <xf numFmtId="0" fontId="16" fillId="3" borderId="1">
      <alignment horizontal="right" vertical="center"/>
    </xf>
    <xf numFmtId="0" fontId="16" fillId="3" borderId="3">
      <alignment horizontal="right" vertical="center"/>
    </xf>
    <xf numFmtId="4" fontId="17" fillId="0" borderId="4" applyFill="0" applyBorder="0" applyProtection="0">
      <alignment horizontal="right" vertical="center"/>
    </xf>
    <xf numFmtId="0" fontId="16" fillId="0" borderId="0" applyNumberFormat="0">
      <alignment horizontal="right"/>
    </xf>
    <xf numFmtId="0" fontId="15" fillId="0" borderId="5">
      <alignment horizontal="left" vertical="center" wrapText="1" indent="2"/>
    </xf>
    <xf numFmtId="0" fontId="15" fillId="2" borderId="2">
      <alignment horizontal="left" vertical="center"/>
    </xf>
    <xf numFmtId="0" fontId="16" fillId="0" borderId="6">
      <alignment horizontal="left" vertical="top" wrapText="1"/>
    </xf>
    <xf numFmtId="0" fontId="19" fillId="0" borderId="0" applyNumberFormat="0" applyFill="0" applyBorder="0" applyAlignment="0" applyProtection="0"/>
    <xf numFmtId="0" fontId="15" fillId="0" borderId="0" applyBorder="0">
      <alignment horizontal="right" vertical="center"/>
    </xf>
    <xf numFmtId="4" fontId="15" fillId="0" borderId="1" applyFill="0" applyBorder="0" applyProtection="0">
      <alignment horizontal="right" vertical="center"/>
    </xf>
    <xf numFmtId="49" fontId="17" fillId="0" borderId="1" applyNumberFormat="0" applyFill="0" applyBorder="0" applyProtection="0">
      <alignment horizontal="left" vertical="center"/>
    </xf>
    <xf numFmtId="0" fontId="15" fillId="0" borderId="1" applyNumberFormat="0" applyFill="0" applyAlignment="0" applyProtection="0"/>
    <xf numFmtId="0" fontId="20" fillId="4" borderId="0" applyNumberFormat="0" applyFont="0" applyBorder="0" applyAlignment="0" applyProtection="0"/>
    <xf numFmtId="181" fontId="15" fillId="5" borderId="1" applyNumberFormat="0" applyFont="0" applyBorder="0" applyAlignment="0" applyProtection="0">
      <alignment horizontal="right" vertical="center"/>
    </xf>
    <xf numFmtId="9" fontId="3" fillId="0" borderId="0" applyFont="0" applyFill="0" applyBorder="0" applyAlignment="0" applyProtection="0"/>
    <xf numFmtId="38" fontId="3" fillId="0" borderId="0" applyFont="0" applyFill="0" applyBorder="0" applyAlignment="0" applyProtection="0"/>
    <xf numFmtId="0" fontId="22" fillId="0" borderId="0"/>
    <xf numFmtId="0" fontId="24" fillId="0" borderId="0"/>
    <xf numFmtId="0" fontId="31" fillId="0" borderId="0">
      <alignment vertical="center"/>
    </xf>
    <xf numFmtId="0" fontId="22" fillId="0" borderId="0"/>
    <xf numFmtId="0" fontId="11" fillId="0" borderId="0">
      <alignment vertical="center"/>
    </xf>
    <xf numFmtId="0" fontId="11" fillId="0" borderId="0">
      <alignment vertical="center"/>
    </xf>
    <xf numFmtId="0" fontId="11" fillId="0" borderId="0"/>
    <xf numFmtId="0" fontId="21" fillId="0" borderId="0"/>
    <xf numFmtId="38" fontId="11" fillId="0" borderId="0" applyFont="0" applyFill="0" applyBorder="0" applyAlignment="0" applyProtection="0">
      <alignment vertical="center"/>
    </xf>
    <xf numFmtId="0" fontId="3" fillId="0" borderId="0"/>
    <xf numFmtId="0" fontId="3" fillId="0" borderId="0"/>
    <xf numFmtId="0" fontId="24" fillId="0" borderId="0"/>
    <xf numFmtId="38" fontId="24" fillId="0" borderId="0" applyFont="0" applyFill="0" applyBorder="0" applyAlignment="0" applyProtection="0"/>
    <xf numFmtId="0" fontId="3" fillId="0" borderId="0"/>
    <xf numFmtId="38" fontId="24" fillId="0" borderId="0" applyFont="0" applyFill="0" applyBorder="0" applyAlignment="0" applyProtection="0"/>
    <xf numFmtId="0" fontId="24"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7" fillId="12" borderId="0" applyBorder="0" applyAlignment="0"/>
    <xf numFmtId="0" fontId="15" fillId="12" borderId="0" applyBorder="0">
      <alignment horizontal="right" vertical="center"/>
    </xf>
    <xf numFmtId="0" fontId="16" fillId="2" borderId="1">
      <alignment horizontal="right" vertical="center"/>
    </xf>
    <xf numFmtId="0" fontId="45" fillId="2" borderId="1">
      <alignment horizontal="right" vertical="center"/>
    </xf>
    <xf numFmtId="0" fontId="16" fillId="3" borderId="49">
      <alignment horizontal="right" vertical="center"/>
    </xf>
    <xf numFmtId="0" fontId="16" fillId="3" borderId="2">
      <alignment horizontal="right" vertical="center"/>
    </xf>
    <xf numFmtId="0" fontId="15" fillId="3" borderId="5">
      <alignment horizontal="left" vertical="center" wrapText="1" indent="2"/>
    </xf>
    <xf numFmtId="0" fontId="18" fillId="0" borderId="41"/>
    <xf numFmtId="0" fontId="15" fillId="0" borderId="1">
      <alignment horizontal="right" vertical="center"/>
    </xf>
    <xf numFmtId="1" fontId="46" fillId="2" borderId="0" applyBorder="0">
      <alignment horizontal="right" vertical="center"/>
    </xf>
    <xf numFmtId="4" fontId="47" fillId="6" borderId="0" applyNumberFormat="0" applyFont="0" applyBorder="0" applyAlignment="0" applyProtection="0"/>
    <xf numFmtId="0" fontId="47" fillId="0" borderId="0"/>
    <xf numFmtId="0" fontId="15" fillId="6" borderId="1"/>
    <xf numFmtId="0" fontId="48" fillId="0" borderId="0" applyNumberFormat="0" applyFill="0" applyBorder="0" applyAlignment="0" applyProtection="0"/>
    <xf numFmtId="0" fontId="15" fillId="0" borderId="0"/>
    <xf numFmtId="9" fontId="3" fillId="0" borderId="0" applyFont="0" applyFill="0" applyBorder="0" applyAlignment="0" applyProtection="0"/>
    <xf numFmtId="9" fontId="32" fillId="0" borderId="0" applyFont="0" applyFill="0" applyBorder="0" applyAlignment="0" applyProtection="0">
      <alignment vertical="center"/>
    </xf>
    <xf numFmtId="38" fontId="49" fillId="0" borderId="0" applyFont="0" applyFill="0" applyBorder="0" applyAlignment="0" applyProtection="0"/>
    <xf numFmtId="9" fontId="1" fillId="0" borderId="0" applyFont="0" applyFill="0" applyBorder="0" applyAlignment="0" applyProtection="0">
      <alignment vertical="center"/>
    </xf>
    <xf numFmtId="0" fontId="51" fillId="0" borderId="0" applyNumberFormat="0" applyFill="0" applyBorder="0" applyAlignment="0" applyProtection="0"/>
  </cellStyleXfs>
  <cellXfs count="543">
    <xf numFmtId="0" fontId="0" fillId="0" borderId="0" xfId="0"/>
    <xf numFmtId="176"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0" fontId="7" fillId="7" borderId="0" xfId="0" applyFont="1" applyFill="1" applyAlignment="1">
      <alignment vertical="center"/>
    </xf>
    <xf numFmtId="0" fontId="9" fillId="7" borderId="0" xfId="0" applyFont="1" applyFill="1" applyAlignment="1">
      <alignment vertical="center"/>
    </xf>
    <xf numFmtId="0" fontId="9" fillId="7" borderId="0" xfId="0" applyFont="1" applyFill="1" applyAlignment="1">
      <alignment horizontal="center" vertical="center"/>
    </xf>
    <xf numFmtId="17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9" fillId="7" borderId="1" xfId="0" applyFont="1" applyFill="1" applyBorder="1" applyAlignment="1">
      <alignment vertical="center"/>
    </xf>
    <xf numFmtId="0" fontId="9" fillId="4" borderId="1" xfId="0" applyFont="1" applyFill="1" applyBorder="1" applyAlignment="1">
      <alignment horizontal="center"/>
    </xf>
    <xf numFmtId="0" fontId="9" fillId="4" borderId="1" xfId="28" applyFont="1" applyFill="1" applyBorder="1" applyAlignment="1">
      <alignment horizontal="center" vertical="center"/>
    </xf>
    <xf numFmtId="0" fontId="9" fillId="4" borderId="1" xfId="27" applyFont="1" applyFill="1" applyBorder="1" applyAlignment="1">
      <alignment horizontal="center"/>
    </xf>
    <xf numFmtId="0" fontId="7" fillId="4" borderId="1" xfId="28" applyFont="1" applyFill="1" applyBorder="1" applyAlignment="1">
      <alignment horizontal="center" vertical="center"/>
    </xf>
    <xf numFmtId="0" fontId="9" fillId="7" borderId="0" xfId="0" applyFont="1" applyFill="1" applyBorder="1" applyAlignment="1">
      <alignment horizontal="center" vertical="center"/>
    </xf>
    <xf numFmtId="3" fontId="9" fillId="7" borderId="0" xfId="0" applyNumberFormat="1" applyFont="1" applyFill="1" applyBorder="1" applyAlignment="1">
      <alignment vertical="center"/>
    </xf>
    <xf numFmtId="0" fontId="9" fillId="4" borderId="8" xfId="28" applyFont="1" applyFill="1" applyBorder="1" applyAlignment="1">
      <alignment horizontal="center" vertical="center"/>
    </xf>
    <xf numFmtId="0" fontId="7" fillId="4" borderId="8" xfId="28" applyFont="1" applyFill="1" applyBorder="1" applyAlignment="1">
      <alignment horizontal="center" vertical="center"/>
    </xf>
    <xf numFmtId="3" fontId="9" fillId="0" borderId="1" xfId="0" applyNumberFormat="1" applyFont="1" applyFill="1" applyBorder="1" applyAlignment="1">
      <alignment vertical="center"/>
    </xf>
    <xf numFmtId="38" fontId="9" fillId="0" borderId="1" xfId="0" applyNumberFormat="1" applyFont="1" applyFill="1" applyBorder="1" applyAlignment="1">
      <alignment vertical="center"/>
    </xf>
    <xf numFmtId="38" fontId="9" fillId="0" borderId="1" xfId="0" applyNumberFormat="1" applyFont="1" applyFill="1" applyBorder="1" applyAlignment="1">
      <alignment horizontal="center" vertical="center"/>
    </xf>
    <xf numFmtId="38" fontId="9" fillId="0" borderId="1" xfId="0" applyNumberFormat="1" applyFont="1" applyFill="1" applyBorder="1" applyAlignment="1">
      <alignment horizontal="left" vertical="center"/>
    </xf>
    <xf numFmtId="0" fontId="7" fillId="0" borderId="0" xfId="0" applyFont="1" applyFill="1" applyAlignment="1">
      <alignment vertical="center"/>
    </xf>
    <xf numFmtId="0" fontId="7" fillId="8" borderId="0" xfId="0" applyFont="1" applyFill="1" applyAlignment="1">
      <alignment vertical="center"/>
    </xf>
    <xf numFmtId="0" fontId="9" fillId="8" borderId="0" xfId="0" applyFont="1" applyFill="1" applyAlignment="1">
      <alignment vertical="center"/>
    </xf>
    <xf numFmtId="0" fontId="7" fillId="4" borderId="7" xfId="0" applyFont="1" applyFill="1" applyBorder="1" applyAlignment="1">
      <alignment horizontal="center"/>
    </xf>
    <xf numFmtId="3" fontId="9" fillId="7" borderId="0" xfId="0" applyNumberFormat="1" applyFont="1" applyFill="1" applyAlignment="1">
      <alignment vertical="center"/>
    </xf>
    <xf numFmtId="3" fontId="9" fillId="0" borderId="4" xfId="0" applyNumberFormat="1" applyFont="1" applyFill="1" applyBorder="1" applyAlignment="1">
      <alignment vertical="center"/>
    </xf>
    <xf numFmtId="3" fontId="9" fillId="0" borderId="12" xfId="0" applyNumberFormat="1" applyFont="1" applyFill="1" applyBorder="1" applyAlignment="1">
      <alignment vertical="center"/>
    </xf>
    <xf numFmtId="0" fontId="7" fillId="9" borderId="1" xfId="23" applyFont="1" applyFill="1" applyBorder="1" applyAlignment="1">
      <alignment horizontal="center" vertical="center"/>
    </xf>
    <xf numFmtId="0" fontId="9" fillId="9" borderId="1" xfId="23" applyFont="1" applyFill="1" applyBorder="1" applyAlignment="1">
      <alignment horizontal="center" vertical="center"/>
    </xf>
    <xf numFmtId="180" fontId="9" fillId="7" borderId="0" xfId="0" applyNumberFormat="1" applyFont="1" applyFill="1" applyBorder="1" applyAlignment="1">
      <alignment vertical="center"/>
    </xf>
    <xf numFmtId="176" fontId="7" fillId="7" borderId="0" xfId="0" applyNumberFormat="1" applyFont="1" applyFill="1" applyBorder="1" applyAlignment="1">
      <alignment horizontal="left" vertical="center"/>
    </xf>
    <xf numFmtId="38" fontId="9" fillId="8" borderId="0" xfId="0" applyNumberFormat="1" applyFont="1" applyFill="1" applyBorder="1" applyAlignment="1">
      <alignment horizontal="center" vertical="center"/>
    </xf>
    <xf numFmtId="38" fontId="9" fillId="8" borderId="0" xfId="0" applyNumberFormat="1" applyFont="1" applyFill="1" applyBorder="1" applyAlignment="1">
      <alignment horizontal="right" vertical="center"/>
    </xf>
    <xf numFmtId="0" fontId="9" fillId="9" borderId="1" xfId="0" applyFont="1" applyFill="1" applyBorder="1" applyAlignment="1">
      <alignment horizontal="center" vertical="center"/>
    </xf>
    <xf numFmtId="0" fontId="32" fillId="10" borderId="1" xfId="24" applyFont="1" applyFill="1" applyBorder="1" applyAlignment="1">
      <alignment horizontal="center" vertical="center"/>
    </xf>
    <xf numFmtId="0" fontId="33" fillId="8" borderId="0" xfId="24" applyFont="1" applyFill="1">
      <alignment vertical="center"/>
    </xf>
    <xf numFmtId="0" fontId="32" fillId="8" borderId="0" xfId="24" applyFont="1" applyFill="1">
      <alignment vertical="center"/>
    </xf>
    <xf numFmtId="0" fontId="26" fillId="0" borderId="0" xfId="0" applyFont="1"/>
    <xf numFmtId="0" fontId="9" fillId="8" borderId="0" xfId="0" applyFont="1" applyFill="1" applyBorder="1" applyAlignment="1">
      <alignment horizontal="center" vertical="center"/>
    </xf>
    <xf numFmtId="176" fontId="7" fillId="4" borderId="8" xfId="0" applyNumberFormat="1" applyFont="1" applyFill="1" applyBorder="1" applyAlignment="1">
      <alignment horizontal="center" vertical="center" wrapText="1"/>
    </xf>
    <xf numFmtId="176" fontId="9" fillId="7" borderId="0" xfId="0" applyNumberFormat="1" applyFont="1" applyFill="1" applyBorder="1" applyAlignment="1">
      <alignment horizontal="center" vertical="center"/>
    </xf>
    <xf numFmtId="180" fontId="9" fillId="7" borderId="0" xfId="21" applyNumberFormat="1" applyFont="1" applyFill="1" applyBorder="1" applyAlignment="1">
      <alignment vertical="center"/>
    </xf>
    <xf numFmtId="0" fontId="7" fillId="7" borderId="0" xfId="0" applyFont="1" applyFill="1" applyBorder="1" applyAlignment="1">
      <alignment vertical="center"/>
    </xf>
    <xf numFmtId="38" fontId="9" fillId="7" borderId="0" xfId="0" applyNumberFormat="1" applyFont="1" applyFill="1" applyBorder="1" applyAlignment="1">
      <alignment vertical="center"/>
    </xf>
    <xf numFmtId="183" fontId="9" fillId="8" borderId="0" xfId="20" applyNumberFormat="1" applyFont="1" applyFill="1" applyBorder="1" applyAlignment="1">
      <alignment horizontal="center" vertical="center"/>
    </xf>
    <xf numFmtId="184" fontId="9" fillId="0" borderId="1" xfId="0" applyNumberFormat="1" applyFont="1" applyFill="1" applyBorder="1" applyAlignment="1">
      <alignment horizontal="right" vertical="center"/>
    </xf>
    <xf numFmtId="0" fontId="29" fillId="8" borderId="0" xfId="0" applyFont="1" applyFill="1" applyBorder="1"/>
    <xf numFmtId="0" fontId="29" fillId="8" borderId="0" xfId="0" applyFont="1" applyFill="1"/>
    <xf numFmtId="0" fontId="29" fillId="8" borderId="0" xfId="0" applyFont="1" applyFill="1" applyAlignment="1">
      <alignment horizontal="center"/>
    </xf>
    <xf numFmtId="178" fontId="9" fillId="0" borderId="1" xfId="0" applyNumberFormat="1" applyFont="1" applyFill="1" applyBorder="1" applyAlignment="1">
      <alignment vertical="center"/>
    </xf>
    <xf numFmtId="0" fontId="7" fillId="0" borderId="0" xfId="0" applyFont="1" applyAlignment="1">
      <alignment horizontal="left"/>
    </xf>
    <xf numFmtId="0" fontId="7" fillId="0" borderId="0" xfId="0" applyFont="1"/>
    <xf numFmtId="0" fontId="7" fillId="8" borderId="0" xfId="0" applyFont="1" applyFill="1" applyBorder="1" applyAlignment="1">
      <alignment horizontal="left" vertical="center" wrapText="1"/>
    </xf>
    <xf numFmtId="0" fontId="7" fillId="8" borderId="0" xfId="0" applyFont="1" applyFill="1" applyBorder="1" applyAlignment="1">
      <alignment horizontal="left" vertical="top"/>
    </xf>
    <xf numFmtId="176" fontId="7" fillId="8" borderId="0" xfId="0" applyNumberFormat="1" applyFont="1" applyFill="1" applyBorder="1" applyAlignment="1">
      <alignment horizontal="left" vertical="center"/>
    </xf>
    <xf numFmtId="38" fontId="7" fillId="8" borderId="0" xfId="0" applyNumberFormat="1" applyFont="1" applyFill="1" applyBorder="1" applyAlignment="1">
      <alignment horizontal="left" vertical="center"/>
    </xf>
    <xf numFmtId="0" fontId="9" fillId="7" borderId="0" xfId="0" applyFont="1" applyFill="1" applyAlignment="1">
      <alignment horizontal="right" vertical="center"/>
    </xf>
    <xf numFmtId="0" fontId="9" fillId="8" borderId="0" xfId="0" applyFont="1" applyFill="1" applyAlignment="1">
      <alignment horizontal="right" vertical="center"/>
    </xf>
    <xf numFmtId="0" fontId="29" fillId="8" borderId="0" xfId="0" applyFont="1" applyFill="1" applyAlignment="1">
      <alignment horizontal="right"/>
    </xf>
    <xf numFmtId="0" fontId="28" fillId="7" borderId="0" xfId="0" applyFont="1" applyFill="1" applyAlignment="1">
      <alignment horizontal="left" vertical="center"/>
    </xf>
    <xf numFmtId="0" fontId="28" fillId="8" borderId="0" xfId="0" applyFont="1" applyFill="1" applyAlignment="1">
      <alignment horizontal="left"/>
    </xf>
    <xf numFmtId="0" fontId="28" fillId="8" borderId="0" xfId="0" applyFont="1" applyFill="1" applyAlignment="1">
      <alignment horizontal="left" vertical="center"/>
    </xf>
    <xf numFmtId="38" fontId="9" fillId="0" borderId="0" xfId="21" applyFont="1" applyBorder="1" applyAlignment="1">
      <alignment horizontal="right" vertical="center"/>
    </xf>
    <xf numFmtId="0" fontId="7" fillId="0" borderId="0" xfId="0" applyFont="1" applyBorder="1" applyAlignment="1">
      <alignment vertical="center"/>
    </xf>
    <xf numFmtId="0" fontId="9" fillId="7" borderId="0" xfId="28" applyFont="1" applyFill="1" applyBorder="1" applyAlignment="1">
      <alignment horizontal="center" vertical="center"/>
    </xf>
    <xf numFmtId="38" fontId="9" fillId="0" borderId="0" xfId="21" applyFont="1" applyBorder="1" applyAlignment="1">
      <alignment vertical="center"/>
    </xf>
    <xf numFmtId="0" fontId="7" fillId="8" borderId="0" xfId="0" applyFont="1" applyFill="1" applyBorder="1" applyAlignment="1">
      <alignment vertical="center"/>
    </xf>
    <xf numFmtId="0" fontId="9" fillId="8" borderId="0" xfId="28" applyFont="1" applyFill="1" applyBorder="1" applyAlignment="1">
      <alignment horizontal="center" vertical="center"/>
    </xf>
    <xf numFmtId="38" fontId="9" fillId="8" borderId="0" xfId="21" applyFont="1" applyFill="1" applyBorder="1" applyAlignment="1">
      <alignment vertical="center"/>
    </xf>
    <xf numFmtId="178" fontId="9" fillId="0" borderId="0" xfId="0" applyNumberFormat="1" applyFont="1" applyFill="1" applyBorder="1" applyAlignment="1">
      <alignment vertical="center"/>
    </xf>
    <xf numFmtId="183" fontId="28" fillId="8" borderId="0" xfId="20" applyNumberFormat="1" applyFont="1" applyFill="1" applyBorder="1" applyAlignment="1">
      <alignment vertical="center"/>
    </xf>
    <xf numFmtId="0" fontId="7" fillId="8" borderId="0" xfId="0" applyFont="1" applyFill="1" applyBorder="1" applyAlignment="1">
      <alignment horizontal="justify" vertical="center"/>
    </xf>
    <xf numFmtId="183" fontId="9" fillId="8" borderId="0" xfId="20" applyNumberFormat="1" applyFont="1" applyFill="1" applyBorder="1" applyAlignment="1">
      <alignment vertical="center"/>
    </xf>
    <xf numFmtId="0" fontId="9" fillId="0" borderId="1" xfId="22"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177" fontId="9" fillId="0" borderId="1" xfId="0" applyNumberFormat="1" applyFont="1" applyFill="1" applyBorder="1" applyAlignment="1">
      <alignment vertical="center"/>
    </xf>
    <xf numFmtId="176" fontId="7" fillId="0" borderId="1" xfId="0" applyNumberFormat="1" applyFont="1" applyFill="1" applyBorder="1" applyAlignment="1">
      <alignment horizontal="left" vertical="center"/>
    </xf>
    <xf numFmtId="176" fontId="9" fillId="0" borderId="4" xfId="0" applyNumberFormat="1" applyFont="1" applyFill="1" applyBorder="1" applyAlignment="1">
      <alignment horizontal="center" vertical="center"/>
    </xf>
    <xf numFmtId="180" fontId="9" fillId="0" borderId="1" xfId="20" applyNumberFormat="1" applyFont="1" applyFill="1" applyBorder="1" applyAlignment="1">
      <alignment vertical="center"/>
    </xf>
    <xf numFmtId="0" fontId="7" fillId="0" borderId="1" xfId="0" applyFont="1" applyFill="1" applyBorder="1" applyAlignment="1">
      <alignment vertical="center"/>
    </xf>
    <xf numFmtId="0" fontId="7" fillId="0" borderId="1" xfId="26" applyFont="1" applyFill="1" applyBorder="1" applyAlignment="1">
      <alignment vertical="center"/>
    </xf>
    <xf numFmtId="0" fontId="9" fillId="0" borderId="1" xfId="26" applyFont="1" applyFill="1" applyBorder="1" applyAlignment="1">
      <alignment horizontal="center" vertical="center"/>
    </xf>
    <xf numFmtId="38" fontId="9" fillId="0" borderId="1" xfId="0" applyNumberFormat="1" applyFont="1" applyFill="1" applyBorder="1" applyAlignment="1">
      <alignment horizontal="right" vertical="center"/>
    </xf>
    <xf numFmtId="180" fontId="9" fillId="0" borderId="1" xfId="0" applyNumberFormat="1" applyFont="1" applyFill="1" applyBorder="1" applyAlignment="1">
      <alignment vertical="center"/>
    </xf>
    <xf numFmtId="180" fontId="9" fillId="0" borderId="1" xfId="0" applyNumberFormat="1" applyFont="1" applyFill="1" applyBorder="1" applyAlignment="1">
      <alignment horizontal="right" vertical="center"/>
    </xf>
    <xf numFmtId="40" fontId="9" fillId="0" borderId="1" xfId="0" applyNumberFormat="1" applyFont="1" applyFill="1" applyBorder="1" applyAlignment="1">
      <alignment horizontal="right" vertical="center"/>
    </xf>
    <xf numFmtId="0" fontId="7" fillId="0" borderId="7" xfId="0" applyFont="1" applyFill="1" applyBorder="1"/>
    <xf numFmtId="0" fontId="9" fillId="0" borderId="1" xfId="0" applyFont="1" applyFill="1" applyBorder="1" applyAlignment="1">
      <alignment horizontal="center"/>
    </xf>
    <xf numFmtId="178" fontId="9" fillId="0" borderId="1" xfId="21" applyNumberFormat="1" applyFont="1" applyFill="1" applyBorder="1"/>
    <xf numFmtId="0" fontId="9" fillId="0" borderId="1" xfId="27" applyFont="1" applyFill="1" applyBorder="1" applyAlignment="1">
      <alignment horizontal="center" vertical="center"/>
    </xf>
    <xf numFmtId="38" fontId="9" fillId="0" borderId="1" xfId="21" applyFont="1" applyFill="1" applyBorder="1" applyAlignment="1">
      <alignment vertical="center"/>
    </xf>
    <xf numFmtId="0" fontId="9" fillId="0" borderId="1" xfId="28" applyFont="1" applyFill="1" applyBorder="1" applyAlignment="1">
      <alignment horizontal="center" vertical="center"/>
    </xf>
    <xf numFmtId="0" fontId="7" fillId="0" borderId="1" xfId="28" applyFont="1" applyFill="1" applyBorder="1" applyAlignment="1">
      <alignment horizontal="left" vertical="center"/>
    </xf>
    <xf numFmtId="0" fontId="9" fillId="0" borderId="4" xfId="0" applyFont="1" applyFill="1" applyBorder="1" applyAlignment="1">
      <alignment horizontal="center" vertical="center"/>
    </xf>
    <xf numFmtId="38" fontId="9" fillId="0" borderId="4" xfId="21" applyFont="1" applyFill="1" applyBorder="1" applyAlignment="1">
      <alignment horizontal="right" vertical="center"/>
    </xf>
    <xf numFmtId="0" fontId="9" fillId="0" borderId="12" xfId="0" applyFont="1" applyFill="1" applyBorder="1" applyAlignment="1">
      <alignment horizontal="center" vertical="center"/>
    </xf>
    <xf numFmtId="38" fontId="9" fillId="0" borderId="12" xfId="21" applyFont="1" applyFill="1" applyBorder="1" applyAlignment="1">
      <alignment horizontal="right" vertical="center"/>
    </xf>
    <xf numFmtId="0" fontId="7" fillId="0" borderId="4"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2" xfId="0" applyFont="1" applyFill="1" applyBorder="1" applyAlignment="1">
      <alignment vertical="center"/>
    </xf>
    <xf numFmtId="0" fontId="7" fillId="0" borderId="12" xfId="0" applyFont="1" applyFill="1" applyBorder="1" applyAlignment="1">
      <alignment horizontal="center" vertical="center"/>
    </xf>
    <xf numFmtId="0" fontId="7" fillId="0" borderId="4" xfId="0" applyFont="1" applyFill="1" applyBorder="1" applyAlignment="1">
      <alignment horizontal="center" vertical="center"/>
    </xf>
    <xf numFmtId="38" fontId="9" fillId="0" borderId="12" xfId="0" applyNumberFormat="1" applyFont="1" applyFill="1" applyBorder="1" applyAlignment="1">
      <alignment vertical="center"/>
    </xf>
    <xf numFmtId="38" fontId="9" fillId="0" borderId="4" xfId="0" applyNumberFormat="1" applyFont="1" applyFill="1" applyBorder="1" applyAlignment="1">
      <alignment vertical="center"/>
    </xf>
    <xf numFmtId="3" fontId="9" fillId="0" borderId="1" xfId="0" applyNumberFormat="1" applyFont="1" applyFill="1" applyBorder="1" applyAlignment="1">
      <alignment horizontal="right" vertical="center"/>
    </xf>
    <xf numFmtId="3" fontId="9" fillId="0" borderId="12" xfId="0" applyNumberFormat="1" applyFont="1" applyFill="1" applyBorder="1" applyAlignment="1">
      <alignment horizontal="right" vertical="center"/>
    </xf>
    <xf numFmtId="0" fontId="7" fillId="0" borderId="8" xfId="0" applyFont="1" applyFill="1" applyBorder="1" applyAlignment="1">
      <alignment vertical="center"/>
    </xf>
    <xf numFmtId="0" fontId="9" fillId="0" borderId="8" xfId="0" applyFont="1" applyFill="1" applyBorder="1" applyAlignment="1">
      <alignment horizontal="center" vertical="center"/>
    </xf>
    <xf numFmtId="0" fontId="7" fillId="9" borderId="1" xfId="28" applyFont="1" applyFill="1" applyBorder="1" applyAlignment="1">
      <alignment horizontal="center" vertical="center"/>
    </xf>
    <xf numFmtId="0" fontId="9" fillId="9" borderId="1" xfId="28" applyFont="1" applyFill="1" applyBorder="1" applyAlignment="1">
      <alignment horizontal="center" vertical="center"/>
    </xf>
    <xf numFmtId="176" fontId="7" fillId="9"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83" fontId="9" fillId="0" borderId="1" xfId="20" applyNumberFormat="1" applyFont="1" applyFill="1" applyBorder="1" applyAlignment="1">
      <alignment horizontal="right" vertical="center"/>
    </xf>
    <xf numFmtId="183" fontId="9" fillId="0" borderId="1" xfId="20" applyNumberFormat="1" applyFont="1" applyFill="1" applyBorder="1" applyAlignment="1">
      <alignment vertical="center"/>
    </xf>
    <xf numFmtId="0" fontId="7" fillId="0" borderId="1" xfId="23" applyFont="1" applyFill="1" applyBorder="1" applyAlignment="1">
      <alignment vertical="center"/>
    </xf>
    <xf numFmtId="0" fontId="9" fillId="0" borderId="1" xfId="23" applyFont="1" applyFill="1" applyBorder="1" applyAlignment="1">
      <alignment vertical="center"/>
    </xf>
    <xf numFmtId="0" fontId="7" fillId="0" borderId="1" xfId="23" applyFont="1" applyFill="1" applyBorder="1" applyAlignment="1">
      <alignment horizontal="center" vertical="center"/>
    </xf>
    <xf numFmtId="183" fontId="9" fillId="0" borderId="1" xfId="0" applyNumberFormat="1" applyFont="1" applyFill="1" applyBorder="1" applyAlignment="1">
      <alignment horizontal="right" vertical="center"/>
    </xf>
    <xf numFmtId="176" fontId="7" fillId="0" borderId="1" xfId="0" applyNumberFormat="1" applyFont="1" applyFill="1" applyBorder="1" applyAlignment="1">
      <alignment vertical="center" wrapText="1"/>
    </xf>
    <xf numFmtId="180" fontId="9" fillId="0" borderId="1" xfId="20" applyNumberFormat="1" applyFont="1" applyFill="1" applyBorder="1" applyAlignment="1">
      <alignment horizontal="right" vertical="center"/>
    </xf>
    <xf numFmtId="0" fontId="7" fillId="0" borderId="1" xfId="0" applyFont="1" applyFill="1" applyBorder="1" applyAlignment="1">
      <alignment vertical="center" wrapText="1"/>
    </xf>
    <xf numFmtId="38" fontId="32" fillId="0" borderId="1" xfId="21" applyFont="1" applyFill="1" applyBorder="1" applyAlignment="1">
      <alignment vertical="center"/>
    </xf>
    <xf numFmtId="176" fontId="7" fillId="8" borderId="1" xfId="0" applyNumberFormat="1" applyFont="1" applyFill="1" applyBorder="1" applyAlignment="1">
      <alignment horizontal="left" vertical="center" wrapText="1"/>
    </xf>
    <xf numFmtId="0" fontId="9" fillId="8" borderId="1" xfId="0" applyFont="1" applyFill="1" applyBorder="1" applyAlignment="1">
      <alignment horizontal="center" vertical="center"/>
    </xf>
    <xf numFmtId="0" fontId="7" fillId="0" borderId="1" xfId="28" applyFont="1" applyFill="1" applyBorder="1" applyAlignment="1">
      <alignment horizontal="left" vertical="center" wrapText="1"/>
    </xf>
    <xf numFmtId="0" fontId="7" fillId="0" borderId="12" xfId="28" applyFont="1" applyFill="1" applyBorder="1" applyAlignment="1">
      <alignment horizontal="left" vertical="center" wrapText="1"/>
    </xf>
    <xf numFmtId="0" fontId="9" fillId="8" borderId="1" xfId="28" applyFont="1" applyFill="1" applyBorder="1" applyAlignment="1">
      <alignment horizontal="left" vertical="center"/>
    </xf>
    <xf numFmtId="0" fontId="7" fillId="8" borderId="1" xfId="28" applyFont="1" applyFill="1" applyBorder="1" applyAlignment="1">
      <alignment horizontal="left" vertical="center"/>
    </xf>
    <xf numFmtId="176" fontId="7" fillId="8" borderId="1" xfId="25" applyNumberFormat="1" applyFont="1" applyFill="1" applyBorder="1" applyAlignment="1">
      <alignment horizontal="left" vertical="center" wrapText="1"/>
    </xf>
    <xf numFmtId="0" fontId="8" fillId="7" borderId="1" xfId="28" applyFont="1" applyFill="1" applyBorder="1" applyAlignment="1">
      <alignment vertical="center"/>
    </xf>
    <xf numFmtId="1" fontId="9" fillId="7" borderId="1" xfId="0" applyNumberFormat="1" applyFont="1" applyFill="1" applyBorder="1" applyAlignment="1">
      <alignment vertical="center"/>
    </xf>
    <xf numFmtId="0" fontId="33" fillId="10" borderId="1" xfId="24" applyFont="1" applyFill="1" applyBorder="1" applyAlignment="1">
      <alignment horizontal="center" vertical="center"/>
    </xf>
    <xf numFmtId="0" fontId="10" fillId="0" borderId="1" xfId="22" applyFont="1" applyFill="1" applyBorder="1" applyAlignment="1">
      <alignment horizontal="center" vertical="center" wrapText="1"/>
    </xf>
    <xf numFmtId="0" fontId="10" fillId="0" borderId="4" xfId="22" applyFont="1" applyFill="1" applyBorder="1" applyAlignment="1">
      <alignment horizontal="center" vertical="center" wrapText="1"/>
    </xf>
    <xf numFmtId="0" fontId="10" fillId="0" borderId="12" xfId="22" applyFont="1" applyFill="1" applyBorder="1" applyAlignment="1">
      <alignment horizontal="center" vertical="center" wrapText="1"/>
    </xf>
    <xf numFmtId="186" fontId="10" fillId="8" borderId="4" xfId="0" applyNumberFormat="1" applyFont="1" applyFill="1" applyBorder="1" applyAlignment="1">
      <alignment horizontal="right" vertical="center"/>
    </xf>
    <xf numFmtId="186" fontId="10" fillId="8" borderId="1" xfId="25" applyNumberFormat="1" applyFont="1" applyFill="1" applyBorder="1" applyAlignment="1">
      <alignment horizontal="right" vertical="center"/>
    </xf>
    <xf numFmtId="186" fontId="10" fillId="8" borderId="12" xfId="25" applyNumberFormat="1" applyFont="1" applyFill="1" applyBorder="1" applyAlignment="1">
      <alignment horizontal="right" vertical="center"/>
    </xf>
    <xf numFmtId="0" fontId="10" fillId="8" borderId="1" xfId="0" applyFont="1" applyFill="1" applyBorder="1" applyAlignment="1">
      <alignment horizontal="right" vertical="center"/>
    </xf>
    <xf numFmtId="0" fontId="10" fillId="8" borderId="12" xfId="0" applyFont="1" applyFill="1" applyBorder="1" applyAlignment="1">
      <alignment horizontal="right" vertical="center"/>
    </xf>
    <xf numFmtId="186" fontId="10" fillId="8" borderId="1" xfId="0" applyNumberFormat="1" applyFont="1" applyFill="1" applyBorder="1" applyAlignment="1">
      <alignment horizontal="right" vertical="center"/>
    </xf>
    <xf numFmtId="0" fontId="10" fillId="8" borderId="0" xfId="0" applyFont="1" applyFill="1" applyAlignment="1">
      <alignment horizontal="right" vertical="center"/>
    </xf>
    <xf numFmtId="0" fontId="10" fillId="8" borderId="14" xfId="0" applyFont="1" applyFill="1" applyBorder="1" applyAlignment="1">
      <alignment horizontal="right" vertical="center"/>
    </xf>
    <xf numFmtId="0" fontId="10" fillId="8" borderId="0" xfId="0" applyFont="1" applyFill="1" applyAlignment="1">
      <alignment vertical="center"/>
    </xf>
    <xf numFmtId="0" fontId="32" fillId="8" borderId="0" xfId="24" applyFont="1" applyFill="1" applyAlignment="1">
      <alignment vertical="center"/>
    </xf>
    <xf numFmtId="0" fontId="27" fillId="0" borderId="0" xfId="0" applyFont="1" applyAlignment="1">
      <alignment vertical="center"/>
    </xf>
    <xf numFmtId="0" fontId="33" fillId="8" borderId="0" xfId="24" applyFont="1" applyFill="1" applyAlignment="1">
      <alignment vertical="center"/>
    </xf>
    <xf numFmtId="0" fontId="10" fillId="8" borderId="27" xfId="0" applyFont="1" applyFill="1" applyBorder="1" applyAlignment="1">
      <alignment horizontal="center" vertical="center"/>
    </xf>
    <xf numFmtId="0" fontId="10" fillId="10" borderId="1" xfId="22" applyFont="1" applyFill="1" applyBorder="1" applyAlignment="1">
      <alignment horizontal="center" vertical="center"/>
    </xf>
    <xf numFmtId="0" fontId="10" fillId="8" borderId="28" xfId="0" applyFont="1" applyFill="1" applyBorder="1" applyAlignment="1">
      <alignment horizontal="left" vertical="center"/>
    </xf>
    <xf numFmtId="0" fontId="10" fillId="8" borderId="14" xfId="0" applyFont="1" applyFill="1" applyBorder="1" applyAlignment="1">
      <alignment horizontal="center" vertical="center" wrapText="1"/>
    </xf>
    <xf numFmtId="0" fontId="10" fillId="8" borderId="12" xfId="0" applyFont="1" applyFill="1" applyBorder="1" applyAlignment="1">
      <alignment horizontal="left" vertical="center"/>
    </xf>
    <xf numFmtId="2" fontId="10" fillId="8" borderId="1" xfId="0" applyNumberFormat="1" applyFont="1" applyFill="1" applyBorder="1" applyAlignment="1">
      <alignment horizontal="right" vertical="center"/>
    </xf>
    <xf numFmtId="2" fontId="10" fillId="8" borderId="1" xfId="0" applyNumberFormat="1" applyFont="1" applyFill="1" applyBorder="1" applyAlignment="1">
      <alignment horizontal="right" vertical="center" wrapText="1"/>
    </xf>
    <xf numFmtId="2" fontId="10" fillId="8" borderId="12" xfId="0" applyNumberFormat="1" applyFont="1" applyFill="1" applyBorder="1" applyAlignment="1">
      <alignment horizontal="right" vertical="center" wrapText="1"/>
    </xf>
    <xf numFmtId="2" fontId="10" fillId="8" borderId="4" xfId="0" applyNumberFormat="1" applyFont="1" applyFill="1" applyBorder="1" applyAlignment="1">
      <alignment horizontal="right" vertical="center"/>
    </xf>
    <xf numFmtId="0" fontId="10" fillId="8" borderId="1" xfId="0" applyFont="1" applyFill="1" applyBorder="1" applyAlignment="1">
      <alignment vertical="center"/>
    </xf>
    <xf numFmtId="0" fontId="10" fillId="8" borderId="0" xfId="0" applyFont="1" applyFill="1" applyAlignment="1">
      <alignment horizontal="center" vertical="center"/>
    </xf>
    <xf numFmtId="188" fontId="10" fillId="8" borderId="4" xfId="0" applyNumberFormat="1" applyFont="1" applyFill="1" applyBorder="1" applyAlignment="1">
      <alignment horizontal="right" vertical="center"/>
    </xf>
    <xf numFmtId="0" fontId="10" fillId="0" borderId="0" xfId="0" applyFont="1" applyAlignment="1">
      <alignment vertical="center"/>
    </xf>
    <xf numFmtId="0" fontId="10" fillId="8" borderId="4" xfId="22" applyFont="1" applyFill="1" applyBorder="1" applyAlignment="1">
      <alignment horizontal="center" vertical="center" wrapText="1"/>
    </xf>
    <xf numFmtId="186" fontId="10" fillId="8" borderId="10" xfId="0" applyNumberFormat="1" applyFont="1" applyFill="1" applyBorder="1" applyAlignment="1">
      <alignment horizontal="right" vertical="center"/>
    </xf>
    <xf numFmtId="0" fontId="10" fillId="0" borderId="48" xfId="22" applyFont="1" applyFill="1" applyBorder="1" applyAlignment="1">
      <alignment horizontal="center" vertical="center" wrapText="1"/>
    </xf>
    <xf numFmtId="0" fontId="10" fillId="0" borderId="26" xfId="22" applyFont="1" applyFill="1" applyBorder="1" applyAlignment="1">
      <alignment horizontal="center" vertical="center"/>
    </xf>
    <xf numFmtId="3" fontId="10" fillId="8" borderId="26" xfId="25" applyNumberFormat="1" applyFont="1" applyFill="1" applyBorder="1" applyAlignment="1">
      <alignment horizontal="right" vertical="center"/>
    </xf>
    <xf numFmtId="0" fontId="34" fillId="10" borderId="1" xfId="22" applyFont="1" applyFill="1" applyBorder="1" applyAlignment="1">
      <alignment vertical="center"/>
    </xf>
    <xf numFmtId="0" fontId="34" fillId="7" borderId="1" xfId="22" applyFont="1" applyFill="1" applyBorder="1" applyAlignment="1">
      <alignment vertical="center"/>
    </xf>
    <xf numFmtId="3" fontId="10" fillId="8" borderId="12" xfId="0" applyNumberFormat="1" applyFont="1" applyFill="1" applyBorder="1" applyAlignment="1">
      <alignment horizontal="right" vertical="center"/>
    </xf>
    <xf numFmtId="0" fontId="10" fillId="8" borderId="20" xfId="22" applyFont="1" applyFill="1" applyBorder="1" applyAlignment="1">
      <alignment horizontal="center" vertical="center" wrapText="1"/>
    </xf>
    <xf numFmtId="0" fontId="10" fillId="0" borderId="13" xfId="22" applyFont="1" applyFill="1" applyBorder="1" applyAlignment="1">
      <alignment horizontal="center" vertical="center" wrapText="1"/>
    </xf>
    <xf numFmtId="0" fontId="10" fillId="8" borderId="12" xfId="22" applyFont="1" applyFill="1" applyBorder="1" applyAlignment="1">
      <alignment horizontal="center" vertical="center" wrapText="1"/>
    </xf>
    <xf numFmtId="188" fontId="10" fillId="8" borderId="1" xfId="0" applyNumberFormat="1" applyFont="1" applyFill="1" applyBorder="1" applyAlignment="1">
      <alignment horizontal="right" vertical="center"/>
    </xf>
    <xf numFmtId="188" fontId="10" fillId="8" borderId="1" xfId="0" applyNumberFormat="1" applyFont="1" applyFill="1" applyBorder="1" applyAlignment="1">
      <alignment horizontal="right" vertical="center" wrapText="1"/>
    </xf>
    <xf numFmtId="188" fontId="10" fillId="8" borderId="12" xfId="0" applyNumberFormat="1" applyFont="1" applyFill="1" applyBorder="1" applyAlignment="1">
      <alignment horizontal="right" vertical="center" wrapText="1"/>
    </xf>
    <xf numFmtId="0" fontId="10" fillId="8" borderId="0" xfId="0" applyFont="1" applyFill="1"/>
    <xf numFmtId="176" fontId="10" fillId="4" borderId="1" xfId="32" applyNumberFormat="1" applyFont="1" applyFill="1" applyBorder="1" applyAlignment="1">
      <alignment horizontal="center" vertical="center" wrapText="1"/>
    </xf>
    <xf numFmtId="0" fontId="10" fillId="8" borderId="1" xfId="32" applyFont="1" applyFill="1" applyBorder="1" applyAlignment="1">
      <alignment vertical="center"/>
    </xf>
    <xf numFmtId="0" fontId="10" fillId="8" borderId="0" xfId="0" applyFont="1" applyFill="1" applyAlignment="1"/>
    <xf numFmtId="0" fontId="10" fillId="7" borderId="1" xfId="0" applyFont="1" applyFill="1" applyBorder="1" applyAlignment="1">
      <alignment vertical="center"/>
    </xf>
    <xf numFmtId="0" fontId="10" fillId="0" borderId="0" xfId="0" applyFont="1"/>
    <xf numFmtId="0" fontId="10" fillId="8" borderId="0" xfId="0" applyFont="1" applyFill="1" applyAlignment="1">
      <alignment horizontal="center"/>
    </xf>
    <xf numFmtId="0" fontId="10" fillId="4" borderId="1" xfId="33" applyFont="1" applyFill="1" applyBorder="1" applyAlignment="1">
      <alignment horizontal="center" vertical="center"/>
    </xf>
    <xf numFmtId="0" fontId="10" fillId="7" borderId="1"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0" xfId="0" applyFont="1" applyFill="1" applyAlignment="1">
      <alignment wrapText="1"/>
    </xf>
    <xf numFmtId="0" fontId="10" fillId="10" borderId="1" xfId="0" applyFont="1" applyFill="1" applyBorder="1" applyAlignment="1">
      <alignment vertical="center"/>
    </xf>
    <xf numFmtId="0" fontId="37" fillId="7" borderId="0" xfId="32" applyFont="1" applyFill="1" applyAlignment="1">
      <alignment vertical="center"/>
    </xf>
    <xf numFmtId="0" fontId="10" fillId="4" borderId="1" xfId="32" applyFont="1" applyFill="1" applyBorder="1" applyAlignment="1">
      <alignment horizontal="center" vertical="center"/>
    </xf>
    <xf numFmtId="3" fontId="10" fillId="8" borderId="1" xfId="0" applyNumberFormat="1" applyFont="1" applyFill="1" applyBorder="1" applyAlignment="1">
      <alignment horizontal="right" vertical="center"/>
    </xf>
    <xf numFmtId="3" fontId="10" fillId="8" borderId="1" xfId="0" applyNumberFormat="1" applyFont="1" applyFill="1" applyBorder="1" applyAlignment="1">
      <alignment vertical="center"/>
    </xf>
    <xf numFmtId="4" fontId="10" fillId="8" borderId="1" xfId="0" applyNumberFormat="1" applyFont="1" applyFill="1" applyBorder="1" applyAlignment="1">
      <alignment vertical="center"/>
    </xf>
    <xf numFmtId="0" fontId="10" fillId="10" borderId="1" xfId="22" applyFont="1" applyFill="1" applyBorder="1" applyAlignment="1">
      <alignment vertical="center"/>
    </xf>
    <xf numFmtId="0" fontId="10" fillId="7" borderId="1" xfId="22" applyFont="1" applyFill="1" applyBorder="1" applyAlignment="1">
      <alignment vertical="center"/>
    </xf>
    <xf numFmtId="0" fontId="37" fillId="7" borderId="0" xfId="33" applyFont="1" applyFill="1" applyAlignment="1">
      <alignment horizontal="center" vertical="center"/>
    </xf>
    <xf numFmtId="0" fontId="10" fillId="7" borderId="0" xfId="0" applyFont="1" applyFill="1" applyAlignment="1">
      <alignment vertical="center"/>
    </xf>
    <xf numFmtId="0" fontId="25" fillId="0" borderId="1" xfId="24" applyFont="1" applyFill="1" applyBorder="1" applyAlignment="1">
      <alignment horizontal="left" vertical="center" wrapText="1"/>
    </xf>
    <xf numFmtId="0" fontId="10" fillId="4" borderId="1" xfId="22" applyFont="1" applyFill="1" applyBorder="1" applyAlignment="1">
      <alignment horizontal="center" vertical="center"/>
    </xf>
    <xf numFmtId="0" fontId="10" fillId="4" borderId="1" xfId="25" applyFont="1" applyFill="1" applyBorder="1" applyAlignment="1">
      <alignment horizontal="center" vertical="center"/>
    </xf>
    <xf numFmtId="0" fontId="10" fillId="8" borderId="1" xfId="28" applyFont="1" applyFill="1" applyBorder="1" applyAlignment="1">
      <alignment horizontal="left" vertical="center"/>
    </xf>
    <xf numFmtId="0" fontId="10" fillId="7" borderId="1" xfId="28" applyFont="1" applyFill="1" applyBorder="1" applyAlignment="1">
      <alignment horizontal="left" vertical="center"/>
    </xf>
    <xf numFmtId="176" fontId="10" fillId="8" borderId="1" xfId="25" applyNumberFormat="1" applyFont="1" applyFill="1" applyBorder="1" applyAlignment="1">
      <alignment horizontal="left" vertical="center" wrapText="1"/>
    </xf>
    <xf numFmtId="187" fontId="10" fillId="8" borderId="12" xfId="25" applyNumberFormat="1" applyFont="1" applyFill="1" applyBorder="1" applyAlignment="1">
      <alignment horizontal="right" vertical="center"/>
    </xf>
    <xf numFmtId="177" fontId="10" fillId="8" borderId="20" xfId="25" applyNumberFormat="1" applyFont="1" applyFill="1" applyBorder="1" applyAlignment="1">
      <alignment horizontal="right" vertical="center"/>
    </xf>
    <xf numFmtId="0" fontId="10" fillId="8" borderId="4" xfId="28" applyFont="1" applyFill="1" applyBorder="1" applyAlignment="1">
      <alignment horizontal="left" vertical="center"/>
    </xf>
    <xf numFmtId="185" fontId="10" fillId="8" borderId="10" xfId="25" applyNumberFormat="1" applyFont="1" applyFill="1" applyBorder="1" applyAlignment="1">
      <alignment horizontal="right" vertical="center"/>
    </xf>
    <xf numFmtId="177" fontId="10" fillId="8" borderId="12" xfId="25" applyNumberFormat="1" applyFont="1" applyFill="1" applyBorder="1" applyAlignment="1">
      <alignment horizontal="right" vertical="center"/>
    </xf>
    <xf numFmtId="176" fontId="35" fillId="8" borderId="1" xfId="32" applyNumberFormat="1" applyFont="1" applyFill="1" applyBorder="1" applyAlignment="1">
      <alignment horizontal="left" vertical="center"/>
    </xf>
    <xf numFmtId="0" fontId="35" fillId="8" borderId="1" xfId="32" applyFont="1" applyFill="1" applyBorder="1" applyAlignment="1">
      <alignment vertical="center"/>
    </xf>
    <xf numFmtId="176" fontId="7" fillId="0" borderId="0" xfId="0" applyNumberFormat="1" applyFont="1" applyFill="1" applyBorder="1" applyAlignment="1">
      <alignment vertical="center"/>
    </xf>
    <xf numFmtId="176" fontId="9" fillId="0" borderId="0" xfId="0" applyNumberFormat="1" applyFont="1" applyFill="1" applyBorder="1" applyAlignment="1">
      <alignment horizontal="center" vertical="center"/>
    </xf>
    <xf numFmtId="177" fontId="9" fillId="0" borderId="0" xfId="0" applyNumberFormat="1" applyFont="1" applyFill="1" applyBorder="1" applyAlignment="1">
      <alignment vertical="center"/>
    </xf>
    <xf numFmtId="0" fontId="9" fillId="7" borderId="1" xfId="0" applyFont="1" applyFill="1" applyBorder="1" applyAlignment="1"/>
    <xf numFmtId="0" fontId="9" fillId="7" borderId="1" xfId="0" applyFont="1" applyFill="1" applyBorder="1" applyAlignment="1">
      <alignment vertical="center" wrapText="1"/>
    </xf>
    <xf numFmtId="0" fontId="9" fillId="7" borderId="1" xfId="26" applyFont="1" applyFill="1" applyBorder="1">
      <alignment vertical="center"/>
    </xf>
    <xf numFmtId="0" fontId="9" fillId="10" borderId="1" xfId="0" applyFont="1" applyFill="1" applyBorder="1" applyAlignment="1">
      <alignment horizontal="center" vertical="center"/>
    </xf>
    <xf numFmtId="177" fontId="9" fillId="10" borderId="1" xfId="0" applyNumberFormat="1" applyFont="1" applyFill="1" applyBorder="1" applyAlignment="1">
      <alignment vertical="center"/>
    </xf>
    <xf numFmtId="0" fontId="9" fillId="10" borderId="1" xfId="0" applyFont="1" applyFill="1" applyBorder="1" applyAlignment="1">
      <alignment horizontal="center"/>
    </xf>
    <xf numFmtId="178" fontId="9" fillId="0" borderId="1" xfId="0" applyNumberFormat="1" applyFont="1" applyFill="1" applyBorder="1" applyAlignment="1">
      <alignment horizontal="right" vertical="center"/>
    </xf>
    <xf numFmtId="183" fontId="9" fillId="0" borderId="1" xfId="0" applyNumberFormat="1" applyFont="1" applyFill="1" applyBorder="1" applyAlignment="1">
      <alignment vertical="center"/>
    </xf>
    <xf numFmtId="177" fontId="9" fillId="0" borderId="4" xfId="0" applyNumberFormat="1" applyFont="1" applyFill="1" applyBorder="1" applyAlignment="1">
      <alignment horizontal="right" vertical="center"/>
    </xf>
    <xf numFmtId="0" fontId="10" fillId="8" borderId="0" xfId="0" applyFont="1" applyFill="1" applyBorder="1"/>
    <xf numFmtId="177" fontId="9" fillId="0" borderId="8" xfId="0" applyNumberFormat="1" applyFont="1" applyFill="1" applyBorder="1" applyAlignment="1">
      <alignment horizontal="right" vertical="center"/>
    </xf>
    <xf numFmtId="177" fontId="9" fillId="0" borderId="12" xfId="0" applyNumberFormat="1" applyFont="1" applyFill="1" applyBorder="1" applyAlignment="1">
      <alignment horizontal="right" vertical="center"/>
    </xf>
    <xf numFmtId="177" fontId="9" fillId="7" borderId="0" xfId="0" applyNumberFormat="1" applyFont="1" applyFill="1" applyAlignment="1">
      <alignment vertical="center"/>
    </xf>
    <xf numFmtId="177" fontId="9" fillId="0" borderId="1" xfId="0" applyNumberFormat="1" applyFont="1" applyFill="1" applyBorder="1" applyAlignment="1">
      <alignment horizontal="right" vertical="center"/>
    </xf>
    <xf numFmtId="4" fontId="10" fillId="8" borderId="4" xfId="0" applyNumberFormat="1" applyFont="1" applyFill="1" applyBorder="1" applyAlignment="1">
      <alignment horizontal="right" vertical="center"/>
    </xf>
    <xf numFmtId="0" fontId="10" fillId="7" borderId="20" xfId="0" applyFont="1" applyFill="1" applyBorder="1" applyAlignment="1">
      <alignment horizontal="center" vertical="center"/>
    </xf>
    <xf numFmtId="1" fontId="10" fillId="8" borderId="20" xfId="32" applyNumberFormat="1" applyFont="1" applyFill="1" applyBorder="1" applyAlignment="1">
      <alignment horizontal="right" vertical="center"/>
    </xf>
    <xf numFmtId="0" fontId="10" fillId="7" borderId="12" xfId="0" applyFont="1" applyFill="1" applyBorder="1" applyAlignment="1">
      <alignment horizontal="center" vertical="center"/>
    </xf>
    <xf numFmtId="3" fontId="10" fillId="8" borderId="4" xfId="32" applyNumberFormat="1" applyFont="1" applyFill="1" applyBorder="1" applyAlignment="1">
      <alignment horizontal="right" vertical="center"/>
    </xf>
    <xf numFmtId="4" fontId="10" fillId="8" borderId="12" xfId="32" applyNumberFormat="1" applyFont="1" applyFill="1" applyBorder="1" applyAlignment="1">
      <alignment horizontal="right" vertical="center"/>
    </xf>
    <xf numFmtId="4" fontId="10" fillId="8" borderId="4" xfId="32" applyNumberFormat="1" applyFont="1" applyFill="1" applyBorder="1" applyAlignment="1">
      <alignment horizontal="right" vertical="center"/>
    </xf>
    <xf numFmtId="4" fontId="10" fillId="8" borderId="13" xfId="0" applyNumberFormat="1" applyFont="1" applyFill="1" applyBorder="1" applyAlignment="1">
      <alignment horizontal="right" vertical="center"/>
    </xf>
    <xf numFmtId="0" fontId="10" fillId="7" borderId="14" xfId="0" applyFont="1" applyFill="1" applyBorder="1" applyAlignment="1">
      <alignment horizontal="center" vertical="center"/>
    </xf>
    <xf numFmtId="3" fontId="10" fillId="8" borderId="14" xfId="32" applyNumberFormat="1" applyFont="1" applyFill="1" applyBorder="1" applyAlignment="1">
      <alignment horizontal="right" vertical="center"/>
    </xf>
    <xf numFmtId="38" fontId="10" fillId="8" borderId="12" xfId="21" applyFont="1" applyFill="1" applyBorder="1" applyAlignment="1">
      <alignment horizontal="right" vertical="center"/>
    </xf>
    <xf numFmtId="0" fontId="10" fillId="8" borderId="12" xfId="25" applyFont="1" applyFill="1" applyBorder="1" applyAlignment="1">
      <alignment vertical="center" wrapText="1"/>
    </xf>
    <xf numFmtId="0" fontId="23" fillId="8" borderId="21" xfId="0" applyFont="1" applyFill="1" applyBorder="1" applyAlignment="1">
      <alignment horizontal="left" vertical="center"/>
    </xf>
    <xf numFmtId="0" fontId="23" fillId="8" borderId="7" xfId="0" applyFont="1" applyFill="1" applyBorder="1" applyAlignment="1">
      <alignment horizontal="left" vertical="center"/>
    </xf>
    <xf numFmtId="0" fontId="7" fillId="0" borderId="0" xfId="0" applyFont="1" applyFill="1" applyBorder="1" applyAlignment="1">
      <alignment vertical="center"/>
    </xf>
    <xf numFmtId="0" fontId="7" fillId="7" borderId="1" xfId="0" applyFont="1" applyFill="1" applyBorder="1" applyAlignment="1">
      <alignment vertical="center"/>
    </xf>
    <xf numFmtId="176" fontId="9" fillId="0" borderId="20" xfId="0" applyNumberFormat="1" applyFont="1" applyFill="1" applyBorder="1" applyAlignment="1">
      <alignment horizontal="center" vertical="center"/>
    </xf>
    <xf numFmtId="176" fontId="9" fillId="0" borderId="13" xfId="0" applyNumberFormat="1" applyFont="1" applyFill="1" applyBorder="1" applyAlignment="1">
      <alignment horizontal="center" vertical="center"/>
    </xf>
    <xf numFmtId="1" fontId="9" fillId="0" borderId="1" xfId="0" applyNumberFormat="1" applyFont="1" applyFill="1" applyBorder="1" applyAlignment="1">
      <alignment vertical="center"/>
    </xf>
    <xf numFmtId="1" fontId="9" fillId="0" borderId="20" xfId="0" applyNumberFormat="1" applyFont="1" applyFill="1" applyBorder="1" applyAlignment="1">
      <alignment vertical="center"/>
    </xf>
    <xf numFmtId="1" fontId="9" fillId="0" borderId="4" xfId="0" applyNumberFormat="1" applyFont="1" applyFill="1" applyBorder="1" applyAlignment="1">
      <alignment vertical="center"/>
    </xf>
    <xf numFmtId="1" fontId="9" fillId="0" borderId="13" xfId="0" applyNumberFormat="1" applyFont="1" applyFill="1" applyBorder="1" applyAlignment="1">
      <alignment vertical="center"/>
    </xf>
    <xf numFmtId="1" fontId="9" fillId="0" borderId="20" xfId="0" applyNumberFormat="1" applyFont="1" applyFill="1" applyBorder="1" applyAlignment="1">
      <alignment horizontal="right" vertical="center"/>
    </xf>
    <xf numFmtId="1" fontId="9" fillId="8" borderId="1" xfId="0" applyNumberFormat="1" applyFont="1" applyFill="1" applyBorder="1" applyAlignment="1">
      <alignment vertical="center"/>
    </xf>
    <xf numFmtId="1" fontId="9" fillId="8" borderId="20" xfId="0" applyNumberFormat="1" applyFont="1" applyFill="1" applyBorder="1" applyAlignment="1">
      <alignment horizontal="right" vertical="center"/>
    </xf>
    <xf numFmtId="1" fontId="9" fillId="8" borderId="4" xfId="0" applyNumberFormat="1" applyFont="1" applyFill="1" applyBorder="1" applyAlignment="1">
      <alignment vertical="center"/>
    </xf>
    <xf numFmtId="1" fontId="9" fillId="8" borderId="20" xfId="0" applyNumberFormat="1" applyFont="1" applyFill="1" applyBorder="1" applyAlignment="1">
      <alignment vertical="center"/>
    </xf>
    <xf numFmtId="1" fontId="9" fillId="8" borderId="13" xfId="0" applyNumberFormat="1" applyFont="1" applyFill="1" applyBorder="1" applyAlignment="1">
      <alignment vertical="center"/>
    </xf>
    <xf numFmtId="188" fontId="9" fillId="0" borderId="20" xfId="0" applyNumberFormat="1" applyFont="1" applyFill="1" applyBorder="1" applyAlignment="1">
      <alignment horizontal="right" vertical="center"/>
    </xf>
    <xf numFmtId="184" fontId="10" fillId="8" borderId="4" xfId="25" applyNumberFormat="1" applyFont="1" applyFill="1" applyBorder="1" applyAlignment="1">
      <alignment horizontal="right" vertical="center"/>
    </xf>
    <xf numFmtId="182" fontId="10" fillId="8" borderId="12" xfId="25" applyNumberFormat="1" applyFont="1" applyFill="1" applyBorder="1" applyAlignment="1">
      <alignment horizontal="right" vertical="center"/>
    </xf>
    <xf numFmtId="182" fontId="10" fillId="8" borderId="48" xfId="25" applyNumberFormat="1" applyFont="1" applyFill="1" applyBorder="1" applyAlignment="1">
      <alignment horizontal="right" vertical="center"/>
    </xf>
    <xf numFmtId="186" fontId="10" fillId="8" borderId="1" xfId="0" applyNumberFormat="1" applyFont="1" applyFill="1" applyBorder="1" applyAlignment="1">
      <alignment vertical="center"/>
    </xf>
    <xf numFmtId="186" fontId="10" fillId="8" borderId="12" xfId="32" applyNumberFormat="1" applyFont="1" applyFill="1" applyBorder="1" applyAlignment="1">
      <alignment horizontal="right" vertical="center"/>
    </xf>
    <xf numFmtId="186" fontId="10" fillId="8" borderId="4" xfId="32" applyNumberFormat="1" applyFont="1" applyFill="1" applyBorder="1" applyAlignment="1">
      <alignment horizontal="right" vertical="center"/>
    </xf>
    <xf numFmtId="4" fontId="10" fillId="8" borderId="1" xfId="34" applyNumberFormat="1" applyFont="1" applyFill="1" applyBorder="1" applyAlignment="1">
      <alignment horizontal="right" vertical="center"/>
    </xf>
    <xf numFmtId="38" fontId="9" fillId="0" borderId="1" xfId="21" applyFont="1" applyFill="1" applyBorder="1" applyAlignment="1">
      <alignment horizontal="right" vertical="center"/>
    </xf>
    <xf numFmtId="0" fontId="7" fillId="0" borderId="0" xfId="0" applyFont="1" applyFill="1" applyBorder="1" applyAlignment="1">
      <alignment horizontal="left" vertical="center" wrapText="1"/>
    </xf>
    <xf numFmtId="0" fontId="9" fillId="0" borderId="0" xfId="26" applyFont="1" applyFill="1" applyBorder="1" applyAlignment="1">
      <alignment horizontal="center" vertical="center"/>
    </xf>
    <xf numFmtId="183" fontId="9" fillId="0" borderId="0" xfId="20" applyNumberFormat="1" applyFont="1" applyFill="1" applyBorder="1" applyAlignment="1">
      <alignment horizontal="right" vertical="center"/>
    </xf>
    <xf numFmtId="182" fontId="10" fillId="8" borderId="1" xfId="25" applyNumberFormat="1" applyFont="1" applyFill="1" applyBorder="1" applyAlignment="1">
      <alignment horizontal="right" vertical="center"/>
    </xf>
    <xf numFmtId="187" fontId="10" fillId="8" borderId="4" xfId="25" applyNumberFormat="1" applyFont="1" applyFill="1" applyBorder="1" applyAlignment="1">
      <alignment horizontal="right" vertical="center"/>
    </xf>
    <xf numFmtId="187" fontId="10" fillId="8" borderId="1" xfId="25" applyNumberFormat="1" applyFont="1" applyFill="1" applyBorder="1" applyAlignment="1">
      <alignment horizontal="right" vertical="center"/>
    </xf>
    <xf numFmtId="1" fontId="9" fillId="7" borderId="1" xfId="0" applyNumberFormat="1" applyFont="1" applyFill="1" applyBorder="1" applyAlignment="1">
      <alignment horizontal="right" vertical="center"/>
    </xf>
    <xf numFmtId="38" fontId="10" fillId="8" borderId="4" xfId="21" applyFont="1" applyFill="1" applyBorder="1" applyAlignment="1">
      <alignment horizontal="right" vertical="center"/>
    </xf>
    <xf numFmtId="38" fontId="10" fillId="8" borderId="20" xfId="21" applyFont="1" applyFill="1" applyBorder="1" applyAlignment="1">
      <alignment vertical="center"/>
    </xf>
    <xf numFmtId="38" fontId="10" fillId="8" borderId="12" xfId="21" applyFont="1" applyFill="1" applyBorder="1" applyAlignment="1">
      <alignment vertical="center"/>
    </xf>
    <xf numFmtId="0" fontId="9" fillId="4" borderId="1" xfId="21" applyNumberFormat="1" applyFont="1" applyFill="1" applyBorder="1" applyAlignment="1">
      <alignment horizontal="center" vertical="center"/>
    </xf>
    <xf numFmtId="0" fontId="9" fillId="4" borderId="1" xfId="21" applyNumberFormat="1" applyFont="1" applyFill="1" applyBorder="1" applyAlignment="1">
      <alignment horizontal="center"/>
    </xf>
    <xf numFmtId="176" fontId="10" fillId="8" borderId="1" xfId="32" applyNumberFormat="1" applyFont="1" applyFill="1" applyBorder="1" applyAlignment="1">
      <alignment horizontal="left" vertical="center"/>
    </xf>
    <xf numFmtId="176" fontId="35" fillId="7" borderId="1" xfId="32" applyNumberFormat="1" applyFont="1" applyFill="1" applyBorder="1" applyAlignment="1">
      <alignment horizontal="left" vertical="center"/>
    </xf>
    <xf numFmtId="176" fontId="35" fillId="8" borderId="1" xfId="32" applyNumberFormat="1" applyFont="1" applyFill="1" applyBorder="1" applyAlignment="1">
      <alignment horizontal="left" vertical="center" wrapText="1"/>
    </xf>
    <xf numFmtId="176" fontId="10" fillId="7" borderId="1" xfId="32" applyNumberFormat="1" applyFont="1" applyFill="1" applyBorder="1" applyAlignment="1">
      <alignment horizontal="left" vertical="center" wrapText="1"/>
    </xf>
    <xf numFmtId="0" fontId="10" fillId="7" borderId="13" xfId="0" applyFont="1" applyFill="1" applyBorder="1" applyAlignment="1">
      <alignment horizontal="center" vertical="center"/>
    </xf>
    <xf numFmtId="184" fontId="10" fillId="8" borderId="1" xfId="34" applyNumberFormat="1" applyFont="1" applyFill="1" applyBorder="1" applyAlignment="1">
      <alignment horizontal="right" vertical="center"/>
    </xf>
    <xf numFmtId="38" fontId="10" fillId="11" borderId="1" xfId="34" applyFont="1" applyFill="1" applyBorder="1" applyAlignment="1">
      <alignment horizontal="right" vertical="center"/>
    </xf>
    <xf numFmtId="3" fontId="10" fillId="8" borderId="1" xfId="33" applyNumberFormat="1" applyFont="1" applyFill="1" applyBorder="1" applyAlignment="1">
      <alignment horizontal="right" vertical="center"/>
    </xf>
    <xf numFmtId="189" fontId="10" fillId="8" borderId="1" xfId="0" applyNumberFormat="1" applyFont="1" applyFill="1" applyBorder="1" applyAlignment="1">
      <alignment horizontal="right" vertical="center"/>
    </xf>
    <xf numFmtId="188" fontId="10" fillId="8" borderId="13" xfId="0" applyNumberFormat="1" applyFont="1" applyFill="1" applyBorder="1" applyAlignment="1">
      <alignment horizontal="right" vertical="center"/>
    </xf>
    <xf numFmtId="3" fontId="10" fillId="8" borderId="14" xfId="0" applyNumberFormat="1" applyFont="1" applyFill="1" applyBorder="1" applyAlignment="1">
      <alignment horizontal="right" vertical="center"/>
    </xf>
    <xf numFmtId="1" fontId="10" fillId="8" borderId="20" xfId="0" applyNumberFormat="1" applyFont="1" applyFill="1" applyBorder="1" applyAlignment="1">
      <alignment horizontal="right" vertical="center"/>
    </xf>
    <xf numFmtId="1" fontId="10" fillId="8" borderId="12" xfId="0" applyNumberFormat="1" applyFont="1" applyFill="1" applyBorder="1" applyAlignment="1">
      <alignment horizontal="right" vertical="center"/>
    </xf>
    <xf numFmtId="3" fontId="10" fillId="8" borderId="4" xfId="0" applyNumberFormat="1" applyFont="1" applyFill="1" applyBorder="1" applyAlignment="1">
      <alignment horizontal="right" vertical="center"/>
    </xf>
    <xf numFmtId="4" fontId="10" fillId="8" borderId="1" xfId="0" applyNumberFormat="1" applyFont="1" applyFill="1" applyBorder="1" applyAlignment="1">
      <alignment horizontal="right" vertical="center"/>
    </xf>
    <xf numFmtId="4" fontId="10" fillId="11" borderId="1" xfId="34" applyNumberFormat="1" applyFont="1" applyFill="1" applyBorder="1" applyAlignment="1">
      <alignment horizontal="right" vertical="center"/>
    </xf>
    <xf numFmtId="4" fontId="10" fillId="8" borderId="12" xfId="34" applyNumberFormat="1" applyFont="1" applyFill="1" applyBorder="1" applyAlignment="1">
      <alignment horizontal="right" vertical="center"/>
    </xf>
    <xf numFmtId="188" fontId="10" fillId="8" borderId="1" xfId="34" applyNumberFormat="1" applyFont="1" applyFill="1" applyBorder="1" applyAlignment="1">
      <alignment horizontal="right" vertical="center"/>
    </xf>
    <xf numFmtId="188" fontId="10" fillId="11" borderId="1" xfId="34" applyNumberFormat="1" applyFont="1" applyFill="1" applyBorder="1" applyAlignment="1">
      <alignment horizontal="right" vertical="center"/>
    </xf>
    <xf numFmtId="188" fontId="10" fillId="8" borderId="12" xfId="34" applyNumberFormat="1" applyFont="1" applyFill="1" applyBorder="1" applyAlignment="1">
      <alignment horizontal="right" vertical="center"/>
    </xf>
    <xf numFmtId="0" fontId="10" fillId="8" borderId="0" xfId="0" applyFont="1" applyFill="1" applyAlignment="1">
      <alignment horizontal="left" vertical="center"/>
    </xf>
    <xf numFmtId="186" fontId="9" fillId="0" borderId="1" xfId="0" applyNumberFormat="1" applyFont="1" applyFill="1" applyBorder="1" applyAlignment="1">
      <alignment vertical="center"/>
    </xf>
    <xf numFmtId="179" fontId="9" fillId="0" borderId="1" xfId="0" applyNumberFormat="1" applyFont="1" applyFill="1" applyBorder="1" applyAlignment="1">
      <alignment horizontal="right" vertical="center"/>
    </xf>
    <xf numFmtId="179" fontId="9" fillId="0" borderId="12" xfId="0" applyNumberFormat="1" applyFont="1" applyFill="1" applyBorder="1" applyAlignment="1">
      <alignment horizontal="right" vertical="center"/>
    </xf>
    <xf numFmtId="179" fontId="9" fillId="0" borderId="4" xfId="0" applyNumberFormat="1" applyFont="1" applyFill="1" applyBorder="1" applyAlignment="1">
      <alignment horizontal="right" vertical="center"/>
    </xf>
    <xf numFmtId="179" fontId="9" fillId="0" borderId="1" xfId="0" applyNumberFormat="1" applyFont="1" applyFill="1" applyBorder="1" applyAlignment="1">
      <alignment vertical="center"/>
    </xf>
    <xf numFmtId="179" fontId="9" fillId="0" borderId="8" xfId="0" applyNumberFormat="1" applyFont="1" applyFill="1" applyBorder="1" applyAlignment="1">
      <alignment horizontal="right" vertical="center"/>
    </xf>
    <xf numFmtId="190" fontId="10" fillId="8" borderId="1" xfId="25" applyNumberFormat="1" applyFont="1" applyFill="1" applyBorder="1" applyAlignment="1">
      <alignment horizontal="right" vertical="center"/>
    </xf>
    <xf numFmtId="185" fontId="9" fillId="0" borderId="12" xfId="0" applyNumberFormat="1" applyFont="1" applyFill="1" applyBorder="1" applyAlignment="1">
      <alignment horizontal="right" vertical="center"/>
    </xf>
    <xf numFmtId="178" fontId="9" fillId="0" borderId="12" xfId="21" applyNumberFormat="1" applyFont="1" applyFill="1" applyBorder="1" applyAlignment="1">
      <alignment horizontal="right" vertical="center"/>
    </xf>
    <xf numFmtId="181" fontId="50" fillId="8" borderId="0" xfId="0" applyNumberFormat="1" applyFont="1" applyFill="1"/>
    <xf numFmtId="0" fontId="50" fillId="8" borderId="0" xfId="0" applyFont="1" applyFill="1"/>
    <xf numFmtId="4" fontId="50" fillId="8" borderId="0" xfId="0" applyNumberFormat="1" applyFont="1" applyFill="1"/>
    <xf numFmtId="191" fontId="50" fillId="8" borderId="0" xfId="0" applyNumberFormat="1" applyFont="1" applyFill="1"/>
    <xf numFmtId="0" fontId="9" fillId="7" borderId="20" xfId="0" applyFont="1" applyFill="1" applyBorder="1" applyAlignment="1"/>
    <xf numFmtId="0" fontId="9" fillId="7" borderId="20" xfId="0" applyFont="1" applyFill="1" applyBorder="1" applyAlignment="1">
      <alignment vertical="center"/>
    </xf>
    <xf numFmtId="0" fontId="9" fillId="7" borderId="4" xfId="0" applyFont="1" applyFill="1" applyBorder="1" applyAlignment="1">
      <alignment vertical="center"/>
    </xf>
    <xf numFmtId="0" fontId="9" fillId="7" borderId="13" xfId="0" applyFont="1" applyFill="1" applyBorder="1" applyAlignment="1">
      <alignment vertical="center"/>
    </xf>
    <xf numFmtId="0" fontId="10" fillId="0" borderId="10" xfId="22" applyFont="1" applyFill="1" applyBorder="1" applyAlignment="1">
      <alignment horizontal="center" vertical="center" wrapText="1"/>
    </xf>
    <xf numFmtId="0" fontId="10" fillId="4" borderId="1" xfId="0" applyFont="1" applyFill="1" applyBorder="1" applyAlignment="1">
      <alignment horizontal="center" vertical="center"/>
    </xf>
    <xf numFmtId="0" fontId="10" fillId="8" borderId="4" xfId="0" applyFont="1" applyFill="1" applyBorder="1" applyAlignment="1">
      <alignment horizontal="left" vertical="center"/>
    </xf>
    <xf numFmtId="0" fontId="10" fillId="10" borderId="1" xfId="0" applyFont="1" applyFill="1" applyBorder="1" applyAlignment="1">
      <alignment horizontal="center" vertical="center"/>
    </xf>
    <xf numFmtId="0" fontId="10" fillId="8" borderId="7" xfId="0" applyFont="1" applyFill="1" applyBorder="1" applyAlignment="1">
      <alignment horizontal="left" vertical="center"/>
    </xf>
    <xf numFmtId="0" fontId="10" fillId="0" borderId="8" xfId="22" applyFont="1" applyFill="1" applyBorder="1" applyAlignment="1">
      <alignment horizontal="center" vertical="center" wrapText="1"/>
    </xf>
    <xf numFmtId="0" fontId="10" fillId="0" borderId="14" xfId="22" applyFont="1" applyFill="1" applyBorder="1" applyAlignment="1">
      <alignment horizontal="center" vertical="center" wrapText="1"/>
    </xf>
    <xf numFmtId="0" fontId="10" fillId="8" borderId="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4" xfId="0" applyFont="1" applyFill="1" applyBorder="1" applyAlignment="1">
      <alignment horizontal="center" vertical="center"/>
    </xf>
    <xf numFmtId="0" fontId="10" fillId="8" borderId="12"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1" xfId="0" applyFont="1" applyFill="1" applyBorder="1" applyAlignment="1">
      <alignment horizontal="left" vertical="center"/>
    </xf>
    <xf numFmtId="176" fontId="10" fillId="7" borderId="1" xfId="32" applyNumberFormat="1" applyFont="1" applyFill="1" applyBorder="1" applyAlignment="1">
      <alignment horizontal="left" vertical="center"/>
    </xf>
    <xf numFmtId="0" fontId="10" fillId="10" borderId="7" xfId="0" applyFont="1" applyFill="1" applyBorder="1" applyAlignment="1">
      <alignment horizontal="center" vertical="center"/>
    </xf>
    <xf numFmtId="0" fontId="0" fillId="8" borderId="0" xfId="0" applyFill="1"/>
    <xf numFmtId="0" fontId="35" fillId="8" borderId="0" xfId="0" applyFont="1" applyFill="1" applyAlignment="1">
      <alignment vertical="center"/>
    </xf>
    <xf numFmtId="0" fontId="52" fillId="8" borderId="0" xfId="0" applyFont="1" applyFill="1" applyAlignment="1">
      <alignment vertical="center"/>
    </xf>
    <xf numFmtId="0" fontId="62" fillId="8" borderId="0" xfId="0" applyFont="1" applyFill="1" applyAlignment="1">
      <alignment vertical="center"/>
    </xf>
    <xf numFmtId="0" fontId="61" fillId="8" borderId="0" xfId="0" applyFont="1" applyFill="1" applyAlignment="1">
      <alignment vertical="center"/>
    </xf>
    <xf numFmtId="0" fontId="19" fillId="7" borderId="0" xfId="0" applyFont="1" applyFill="1" applyAlignment="1">
      <alignment horizontal="left" vertical="center"/>
    </xf>
    <xf numFmtId="3" fontId="9" fillId="8" borderId="4" xfId="0" applyNumberFormat="1" applyFont="1" applyFill="1" applyBorder="1" applyAlignment="1">
      <alignment horizontal="right" vertical="center" wrapText="1"/>
    </xf>
    <xf numFmtId="183" fontId="9" fillId="8" borderId="4" xfId="0" applyNumberFormat="1" applyFont="1" applyFill="1" applyBorder="1" applyAlignment="1">
      <alignment horizontal="right" vertical="center" wrapText="1"/>
    </xf>
    <xf numFmtId="188" fontId="9" fillId="8" borderId="1" xfId="0" applyNumberFormat="1" applyFont="1" applyFill="1" applyBorder="1" applyAlignment="1">
      <alignment horizontal="right" vertical="center"/>
    </xf>
    <xf numFmtId="176" fontId="7" fillId="7" borderId="1" xfId="0" applyNumberFormat="1" applyFont="1" applyFill="1" applyBorder="1" applyAlignment="1">
      <alignment horizontal="left" vertical="center" wrapText="1"/>
    </xf>
    <xf numFmtId="183" fontId="9" fillId="8" borderId="4" xfId="20" applyNumberFormat="1" applyFont="1" applyFill="1" applyBorder="1" applyAlignment="1">
      <alignment horizontal="right" vertical="center" wrapText="1"/>
    </xf>
    <xf numFmtId="0" fontId="63" fillId="7" borderId="0" xfId="0" applyFont="1" applyFill="1" applyAlignment="1">
      <alignment horizontal="left" vertical="center"/>
    </xf>
    <xf numFmtId="178" fontId="9" fillId="0" borderId="1" xfId="21" applyNumberFormat="1" applyFont="1" applyFill="1" applyBorder="1" applyAlignment="1">
      <alignment horizontal="right" vertical="center"/>
    </xf>
    <xf numFmtId="176" fontId="10" fillId="7" borderId="1" xfId="35" applyNumberFormat="1" applyFont="1" applyFill="1" applyBorder="1" applyAlignment="1">
      <alignment horizontal="left" vertical="center"/>
    </xf>
    <xf numFmtId="189" fontId="10" fillId="8" borderId="12" xfId="34" applyNumberFormat="1" applyFont="1" applyFill="1" applyBorder="1" applyAlignment="1">
      <alignment horizontal="right" vertical="center"/>
    </xf>
    <xf numFmtId="0" fontId="27" fillId="0" borderId="0" xfId="0" applyFont="1"/>
    <xf numFmtId="0" fontId="19" fillId="8" borderId="0" xfId="0" applyFont="1" applyFill="1" applyAlignment="1">
      <alignment horizontal="left" vertical="center"/>
    </xf>
    <xf numFmtId="0" fontId="32" fillId="8" borderId="0" xfId="24" applyFont="1" applyFill="1" applyBorder="1">
      <alignment vertical="center"/>
    </xf>
    <xf numFmtId="38" fontId="9" fillId="7" borderId="1" xfId="21" applyFont="1" applyFill="1" applyBorder="1" applyAlignment="1">
      <alignment vertical="center"/>
    </xf>
    <xf numFmtId="176" fontId="7" fillId="0" borderId="1" xfId="0" applyNumberFormat="1" applyFont="1" applyFill="1" applyBorder="1" applyAlignment="1">
      <alignment horizontal="left" vertical="center" wrapText="1"/>
    </xf>
    <xf numFmtId="0" fontId="9" fillId="0" borderId="0" xfId="0" applyFont="1" applyFill="1" applyAlignment="1">
      <alignment vertical="center"/>
    </xf>
    <xf numFmtId="0" fontId="0" fillId="0" borderId="0" xfId="0" applyFill="1"/>
    <xf numFmtId="0" fontId="9" fillId="0" borderId="0" xfId="0" applyFont="1" applyFill="1" applyAlignment="1">
      <alignment horizontal="right" vertical="center"/>
    </xf>
    <xf numFmtId="0" fontId="10" fillId="0" borderId="0" xfId="0" applyFont="1" applyFill="1" applyAlignment="1">
      <alignment horizontal="right" vertical="center"/>
    </xf>
    <xf numFmtId="0" fontId="28" fillId="0" borderId="0" xfId="0" applyFont="1" applyFill="1" applyAlignment="1">
      <alignment horizontal="left" vertical="center"/>
    </xf>
    <xf numFmtId="0" fontId="7" fillId="0" borderId="0" xfId="0" applyFont="1" applyFill="1"/>
    <xf numFmtId="0" fontId="9" fillId="0" borderId="0" xfId="0" applyFont="1" applyFill="1" applyBorder="1" applyAlignment="1">
      <alignment horizontal="center" vertical="center"/>
    </xf>
    <xf numFmtId="3" fontId="9" fillId="0" borderId="0" xfId="0" applyNumberFormat="1" applyFont="1" applyFill="1" applyBorder="1" applyAlignment="1">
      <alignment vertical="center"/>
    </xf>
    <xf numFmtId="0" fontId="29" fillId="0" borderId="0" xfId="0" applyFont="1" applyFill="1"/>
    <xf numFmtId="0" fontId="29" fillId="0" borderId="0" xfId="0" applyFont="1" applyFill="1" applyAlignment="1">
      <alignment horizontal="right"/>
    </xf>
    <xf numFmtId="183" fontId="9" fillId="0" borderId="0" xfId="20" applyNumberFormat="1" applyFont="1" applyFill="1" applyBorder="1" applyAlignment="1">
      <alignment horizontal="center" vertical="center"/>
    </xf>
    <xf numFmtId="0" fontId="7" fillId="0" borderId="0" xfId="0" applyFont="1" applyFill="1" applyAlignment="1">
      <alignment horizontal="left"/>
    </xf>
    <xf numFmtId="0" fontId="9" fillId="0" borderId="0" xfId="0" applyFont="1" applyFill="1" applyAlignment="1">
      <alignment horizontal="center" vertical="center"/>
    </xf>
    <xf numFmtId="0" fontId="52" fillId="0" borderId="0" xfId="0" applyFont="1" applyFill="1"/>
    <xf numFmtId="0" fontId="55" fillId="0" borderId="0" xfId="0" applyFont="1" applyFill="1"/>
    <xf numFmtId="0" fontId="10" fillId="0" borderId="0" xfId="0" applyFont="1" applyFill="1"/>
    <xf numFmtId="0" fontId="37" fillId="0" borderId="0" xfId="0" applyFont="1" applyFill="1"/>
    <xf numFmtId="192" fontId="10" fillId="0" borderId="0" xfId="0" applyNumberFormat="1" applyFont="1" applyFill="1" applyAlignment="1">
      <alignment horizontal="right" vertical="center"/>
    </xf>
    <xf numFmtId="0" fontId="56" fillId="0" borderId="0" xfId="59" applyFont="1" applyFill="1" applyAlignment="1" applyProtection="1">
      <alignment horizontal="right" vertical="center"/>
    </xf>
    <xf numFmtId="0" fontId="51" fillId="0" borderId="1" xfId="59" applyFill="1" applyBorder="1" applyAlignment="1">
      <alignment vertical="center"/>
    </xf>
    <xf numFmtId="0" fontId="35" fillId="0" borderId="1" xfId="0" applyFont="1" applyFill="1" applyBorder="1" applyAlignment="1">
      <alignment horizontal="center" vertical="center"/>
    </xf>
    <xf numFmtId="0" fontId="0" fillId="0" borderId="1" xfId="0" applyFill="1" applyBorder="1" applyAlignment="1">
      <alignment vertical="center"/>
    </xf>
    <xf numFmtId="0" fontId="10" fillId="0" borderId="0" xfId="0" applyFont="1" applyFill="1" applyAlignment="1">
      <alignment vertical="center" wrapText="1"/>
    </xf>
    <xf numFmtId="0" fontId="10" fillId="0" borderId="1" xfId="0" applyFont="1" applyFill="1" applyBorder="1" applyAlignment="1">
      <alignment horizontal="left" vertical="center"/>
    </xf>
    <xf numFmtId="0" fontId="9" fillId="7" borderId="4" xfId="0" applyFont="1" applyFill="1" applyBorder="1" applyAlignment="1">
      <alignment horizontal="center" vertical="center" textRotation="90"/>
    </xf>
    <xf numFmtId="0" fontId="9" fillId="7" borderId="1" xfId="0" applyFont="1" applyFill="1" applyBorder="1" applyAlignment="1">
      <alignment horizontal="center" vertical="center" textRotation="90"/>
    </xf>
    <xf numFmtId="0" fontId="9" fillId="7" borderId="13" xfId="0" applyFont="1" applyFill="1" applyBorder="1" applyAlignment="1">
      <alignment horizontal="center" vertical="center" textRotation="90"/>
    </xf>
    <xf numFmtId="0" fontId="9" fillId="7" borderId="20" xfId="0" applyFont="1" applyFill="1" applyBorder="1" applyAlignment="1">
      <alignment horizontal="center" vertical="center" textRotation="90"/>
    </xf>
    <xf numFmtId="0" fontId="9" fillId="0" borderId="4"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176" fontId="9" fillId="4" borderId="7" xfId="0" applyNumberFormat="1" applyFont="1" applyFill="1" applyBorder="1" applyAlignment="1">
      <alignment horizontal="center" vertical="center" wrapText="1"/>
    </xf>
    <xf numFmtId="176" fontId="9" fillId="4" borderId="27" xfId="0" applyNumberFormat="1" applyFont="1" applyFill="1" applyBorder="1" applyAlignment="1">
      <alignment horizontal="center" vertical="center" wrapText="1"/>
    </xf>
    <xf numFmtId="0" fontId="9" fillId="0" borderId="20" xfId="0" applyFont="1" applyFill="1" applyBorder="1" applyAlignment="1">
      <alignment horizontal="center" vertical="center" textRotation="90"/>
    </xf>
    <xf numFmtId="0" fontId="10" fillId="8" borderId="8" xfId="0" applyFont="1" applyFill="1" applyBorder="1" applyAlignment="1">
      <alignment horizontal="left" vertical="center"/>
    </xf>
    <xf numFmtId="0" fontId="10" fillId="8" borderId="4" xfId="0" applyFont="1" applyFill="1" applyBorder="1" applyAlignment="1">
      <alignment horizontal="left" vertical="center"/>
    </xf>
    <xf numFmtId="176" fontId="35" fillId="8" borderId="24" xfId="25" applyNumberFormat="1" applyFont="1" applyFill="1" applyBorder="1" applyAlignment="1">
      <alignment horizontal="center" vertical="center"/>
    </xf>
    <xf numFmtId="176" fontId="35" fillId="8" borderId="40" xfId="25" applyNumberFormat="1" applyFont="1" applyFill="1" applyBorder="1" applyAlignment="1">
      <alignment horizontal="center" vertical="center"/>
    </xf>
    <xf numFmtId="176" fontId="35" fillId="8" borderId="17" xfId="25" applyNumberFormat="1" applyFont="1" applyFill="1" applyBorder="1" applyAlignment="1">
      <alignment horizontal="center" vertical="center"/>
    </xf>
    <xf numFmtId="0" fontId="10" fillId="8" borderId="7" xfId="25" applyFont="1" applyFill="1" applyBorder="1" applyAlignment="1">
      <alignment horizontal="left" vertical="center"/>
    </xf>
    <xf numFmtId="0" fontId="10" fillId="8" borderId="27" xfId="25" applyFont="1" applyFill="1" applyBorder="1" applyAlignment="1">
      <alignment horizontal="left" vertical="center"/>
    </xf>
    <xf numFmtId="0" fontId="10" fillId="8" borderId="11" xfId="25" applyFont="1" applyFill="1" applyBorder="1" applyAlignment="1">
      <alignment horizontal="left" vertical="center"/>
    </xf>
    <xf numFmtId="176" fontId="10" fillId="8" borderId="35" xfId="25" applyNumberFormat="1" applyFont="1" applyFill="1" applyBorder="1" applyAlignment="1">
      <alignment horizontal="left" vertical="center"/>
    </xf>
    <xf numFmtId="176" fontId="10" fillId="8" borderId="15" xfId="25" applyNumberFormat="1" applyFont="1" applyFill="1" applyBorder="1" applyAlignment="1">
      <alignment horizontal="left" vertical="center"/>
    </xf>
    <xf numFmtId="176" fontId="23" fillId="8" borderId="31" xfId="25" applyNumberFormat="1" applyFont="1" applyFill="1" applyBorder="1" applyAlignment="1">
      <alignment horizontal="center" vertical="center"/>
    </xf>
    <xf numFmtId="176" fontId="23" fillId="8" borderId="32" xfId="25" applyNumberFormat="1" applyFont="1" applyFill="1" applyBorder="1" applyAlignment="1">
      <alignment horizontal="center" vertical="center"/>
    </xf>
    <xf numFmtId="176" fontId="23" fillId="8" borderId="33" xfId="25" applyNumberFormat="1" applyFont="1" applyFill="1" applyBorder="1" applyAlignment="1">
      <alignment horizontal="center" vertical="center"/>
    </xf>
    <xf numFmtId="176" fontId="23" fillId="8" borderId="38" xfId="25" applyNumberFormat="1" applyFont="1" applyFill="1" applyBorder="1" applyAlignment="1">
      <alignment horizontal="center" vertical="center"/>
    </xf>
    <xf numFmtId="176" fontId="23" fillId="8" borderId="25" xfId="25" applyNumberFormat="1" applyFont="1" applyFill="1" applyBorder="1" applyAlignment="1">
      <alignment horizontal="center" vertical="center"/>
    </xf>
    <xf numFmtId="176" fontId="23" fillId="8" borderId="39" xfId="25" applyNumberFormat="1" applyFont="1" applyFill="1" applyBorder="1" applyAlignment="1">
      <alignment horizontal="center" vertical="center"/>
    </xf>
    <xf numFmtId="0" fontId="10" fillId="0" borderId="23" xfId="22" applyFont="1" applyFill="1" applyBorder="1" applyAlignment="1">
      <alignment horizontal="center" vertical="center" wrapText="1"/>
    </xf>
    <xf numFmtId="0" fontId="10" fillId="0" borderId="10" xfId="22" applyFont="1" applyFill="1" applyBorder="1" applyAlignment="1">
      <alignment horizontal="center" vertical="center" wrapText="1"/>
    </xf>
    <xf numFmtId="0" fontId="10" fillId="0" borderId="22" xfId="22" applyFont="1" applyFill="1" applyBorder="1" applyAlignment="1">
      <alignment horizontal="center" vertical="center" wrapText="1"/>
    </xf>
    <xf numFmtId="0" fontId="10" fillId="8" borderId="10" xfId="25" applyFont="1" applyFill="1" applyBorder="1" applyAlignment="1">
      <alignment horizontal="left" vertical="center" wrapText="1"/>
    </xf>
    <xf numFmtId="0" fontId="10" fillId="8" borderId="10" xfId="25" applyFont="1" applyFill="1" applyBorder="1" applyAlignment="1">
      <alignment horizontal="left" vertical="center"/>
    </xf>
    <xf numFmtId="0" fontId="10" fillId="8" borderId="4" xfId="25" applyFont="1" applyFill="1" applyBorder="1" applyAlignment="1">
      <alignment horizontal="left" vertical="center"/>
    </xf>
    <xf numFmtId="0" fontId="10" fillId="8" borderId="10" xfId="0" applyFont="1" applyFill="1" applyBorder="1" applyAlignment="1">
      <alignment horizontal="left" vertical="center"/>
    </xf>
    <xf numFmtId="0" fontId="10" fillId="10" borderId="1" xfId="0" applyFont="1" applyFill="1" applyBorder="1" applyAlignment="1">
      <alignment horizontal="center" vertical="center"/>
    </xf>
    <xf numFmtId="0" fontId="10" fillId="0" borderId="8" xfId="22" applyFont="1" applyFill="1" applyBorder="1" applyAlignment="1">
      <alignment horizontal="center" vertical="center" wrapText="1"/>
    </xf>
    <xf numFmtId="0" fontId="10" fillId="0" borderId="14" xfId="22" applyFont="1" applyFill="1" applyBorder="1" applyAlignment="1">
      <alignment horizontal="center" vertical="center" wrapText="1"/>
    </xf>
    <xf numFmtId="0" fontId="10" fillId="8" borderId="8" xfId="0" applyFont="1" applyFill="1" applyBorder="1" applyAlignment="1">
      <alignment horizontal="left" vertical="center" wrapText="1"/>
    </xf>
    <xf numFmtId="0" fontId="10" fillId="8" borderId="7" xfId="0" applyFont="1" applyFill="1" applyBorder="1" applyAlignment="1">
      <alignment horizontal="left" vertical="center"/>
    </xf>
    <xf numFmtId="0" fontId="10" fillId="8" borderId="27" xfId="0" applyFont="1" applyFill="1" applyBorder="1" applyAlignment="1">
      <alignment horizontal="left" vertical="center"/>
    </xf>
    <xf numFmtId="0" fontId="10" fillId="8" borderId="11" xfId="0" applyFont="1" applyFill="1" applyBorder="1" applyAlignment="1">
      <alignment horizontal="left" vertical="center"/>
    </xf>
    <xf numFmtId="0" fontId="35" fillId="8" borderId="34" xfId="0" applyFont="1" applyFill="1" applyBorder="1" applyAlignment="1">
      <alignment horizontal="center" vertical="center"/>
    </xf>
    <xf numFmtId="0" fontId="35" fillId="8" borderId="45" xfId="0" applyFont="1" applyFill="1" applyBorder="1" applyAlignment="1">
      <alignment horizontal="center" vertical="center"/>
    </xf>
    <xf numFmtId="0" fontId="35" fillId="8" borderId="19" xfId="0" applyFont="1" applyFill="1" applyBorder="1" applyAlignment="1">
      <alignment horizontal="center" vertical="center"/>
    </xf>
    <xf numFmtId="0" fontId="10" fillId="8" borderId="21" xfId="22" applyFont="1" applyFill="1" applyBorder="1" applyAlignment="1">
      <alignment horizontal="center" vertical="center" wrapText="1"/>
    </xf>
    <xf numFmtId="0" fontId="10" fillId="8" borderId="29" xfId="22" applyFont="1" applyFill="1" applyBorder="1" applyAlignment="1">
      <alignment horizontal="center" vertical="center" wrapText="1"/>
    </xf>
    <xf numFmtId="0" fontId="10" fillId="8" borderId="16" xfId="22" applyFont="1" applyFill="1" applyBorder="1" applyAlignment="1">
      <alignment horizontal="center" vertical="center" wrapText="1"/>
    </xf>
    <xf numFmtId="0" fontId="10" fillId="0" borderId="47" xfId="22" applyFont="1" applyFill="1" applyBorder="1" applyAlignment="1">
      <alignment horizontal="center" vertical="center" wrapText="1"/>
    </xf>
    <xf numFmtId="0" fontId="10" fillId="0" borderId="30" xfId="22" applyFont="1" applyFill="1" applyBorder="1" applyAlignment="1">
      <alignment horizontal="center" vertical="center" wrapText="1"/>
    </xf>
    <xf numFmtId="0" fontId="10" fillId="0" borderId="38" xfId="22" applyFont="1" applyFill="1" applyBorder="1" applyAlignment="1">
      <alignment horizontal="center" vertical="center" wrapText="1"/>
    </xf>
    <xf numFmtId="176" fontId="10" fillId="7" borderId="10" xfId="25" applyNumberFormat="1" applyFont="1" applyFill="1" applyBorder="1" applyAlignment="1">
      <alignment horizontal="left" vertical="center"/>
    </xf>
    <xf numFmtId="176" fontId="10" fillId="7" borderId="4" xfId="25" applyNumberFormat="1" applyFont="1" applyFill="1" applyBorder="1" applyAlignment="1">
      <alignment horizontal="left" vertical="center"/>
    </xf>
    <xf numFmtId="176" fontId="10" fillId="7" borderId="35" xfId="25" applyNumberFormat="1" applyFont="1" applyFill="1" applyBorder="1" applyAlignment="1">
      <alignment horizontal="left" vertical="center" wrapText="1"/>
    </xf>
    <xf numFmtId="176" fontId="10" fillId="7" borderId="15" xfId="25" applyNumberFormat="1" applyFont="1" applyFill="1" applyBorder="1" applyAlignment="1">
      <alignment horizontal="left" vertical="center" wrapText="1"/>
    </xf>
    <xf numFmtId="0" fontId="10" fillId="8" borderId="31" xfId="22" applyFont="1" applyFill="1" applyBorder="1" applyAlignment="1">
      <alignment horizontal="center" vertical="center" wrapText="1"/>
    </xf>
    <xf numFmtId="0" fontId="10" fillId="8" borderId="33" xfId="22" applyFont="1" applyFill="1" applyBorder="1" applyAlignment="1">
      <alignment horizontal="center" vertical="center" wrapText="1"/>
    </xf>
    <xf numFmtId="0" fontId="10" fillId="8" borderId="38" xfId="22" applyFont="1" applyFill="1" applyBorder="1" applyAlignment="1">
      <alignment horizontal="center" vertical="center" wrapText="1"/>
    </xf>
    <xf numFmtId="0" fontId="10" fillId="8" borderId="39" xfId="22" applyFont="1" applyFill="1" applyBorder="1" applyAlignment="1">
      <alignment horizontal="center" vertical="center" wrapText="1"/>
    </xf>
    <xf numFmtId="0" fontId="10" fillId="10" borderId="7" xfId="22" applyFont="1" applyFill="1" applyBorder="1" applyAlignment="1">
      <alignment horizontal="center" vertical="center" wrapText="1"/>
    </xf>
    <xf numFmtId="0" fontId="10" fillId="10" borderId="11" xfId="22" applyFont="1" applyFill="1" applyBorder="1" applyAlignment="1">
      <alignment horizontal="center" vertical="center" wrapText="1"/>
    </xf>
    <xf numFmtId="176" fontId="10" fillId="7" borderId="8" xfId="25" applyNumberFormat="1" applyFont="1" applyFill="1" applyBorder="1" applyAlignment="1">
      <alignment horizontal="left" vertical="center"/>
    </xf>
    <xf numFmtId="176" fontId="10" fillId="7" borderId="31" xfId="25" applyNumberFormat="1" applyFont="1" applyFill="1" applyBorder="1" applyAlignment="1">
      <alignment horizontal="center" vertical="center" wrapText="1"/>
    </xf>
    <xf numFmtId="176" fontId="10" fillId="7" borderId="33" xfId="25" applyNumberFormat="1" applyFont="1" applyFill="1" applyBorder="1" applyAlignment="1">
      <alignment horizontal="center" vertical="center" wrapText="1"/>
    </xf>
    <xf numFmtId="176" fontId="10" fillId="7" borderId="36" xfId="25" applyNumberFormat="1" applyFont="1" applyFill="1" applyBorder="1" applyAlignment="1">
      <alignment horizontal="center" vertical="center" wrapText="1"/>
    </xf>
    <xf numFmtId="176" fontId="10" fillId="7" borderId="37" xfId="25" applyNumberFormat="1" applyFont="1" applyFill="1" applyBorder="1" applyAlignment="1">
      <alignment horizontal="center" vertical="center" wrapText="1"/>
    </xf>
    <xf numFmtId="176" fontId="10" fillId="8" borderId="4" xfId="32" applyNumberFormat="1" applyFont="1" applyFill="1" applyBorder="1" applyAlignment="1">
      <alignment horizontal="center" vertical="center" wrapText="1"/>
    </xf>
    <xf numFmtId="176" fontId="35" fillId="7" borderId="8" xfId="32" applyNumberFormat="1" applyFont="1" applyFill="1" applyBorder="1" applyAlignment="1">
      <alignment horizontal="center" vertical="center" textRotation="90"/>
    </xf>
    <xf numFmtId="176" fontId="35" fillId="7" borderId="10" xfId="32" applyNumberFormat="1" applyFont="1" applyFill="1" applyBorder="1" applyAlignment="1">
      <alignment horizontal="center" vertical="center" textRotation="90"/>
    </xf>
    <xf numFmtId="176" fontId="35" fillId="7" borderId="4" xfId="32" applyNumberFormat="1" applyFont="1" applyFill="1" applyBorder="1" applyAlignment="1">
      <alignment horizontal="center" vertical="center" textRotation="90"/>
    </xf>
    <xf numFmtId="0" fontId="35" fillId="7" borderId="8" xfId="0" applyFont="1" applyFill="1" applyBorder="1" applyAlignment="1">
      <alignment horizontal="center" vertical="center" textRotation="90"/>
    </xf>
    <xf numFmtId="0" fontId="35" fillId="7" borderId="10" xfId="0" applyFont="1" applyFill="1" applyBorder="1" applyAlignment="1">
      <alignment horizontal="center" vertical="center" textRotation="90"/>
    </xf>
    <xf numFmtId="0" fontId="35" fillId="7" borderId="4" xfId="0" applyFont="1" applyFill="1" applyBorder="1" applyAlignment="1">
      <alignment horizontal="center" vertical="center" textRotation="90"/>
    </xf>
    <xf numFmtId="176" fontId="10" fillId="8" borderId="35" xfId="32" applyNumberFormat="1" applyFont="1" applyFill="1" applyBorder="1" applyAlignment="1">
      <alignment horizontal="left" vertical="center"/>
    </xf>
    <xf numFmtId="176" fontId="10" fillId="8" borderId="46" xfId="32" applyNumberFormat="1" applyFont="1" applyFill="1" applyBorder="1" applyAlignment="1">
      <alignment horizontal="left" vertical="center"/>
    </xf>
    <xf numFmtId="176" fontId="10" fillId="8" borderId="15" xfId="32" applyNumberFormat="1" applyFont="1" applyFill="1" applyBorder="1" applyAlignment="1">
      <alignment horizontal="left" vertical="center"/>
    </xf>
    <xf numFmtId="176" fontId="10" fillId="8" borderId="30" xfId="32" applyNumberFormat="1" applyFont="1" applyFill="1" applyBorder="1" applyAlignment="1">
      <alignment horizontal="center" vertical="center" wrapText="1"/>
    </xf>
    <xf numFmtId="176" fontId="10" fillId="8" borderId="0" xfId="32" applyNumberFormat="1" applyFont="1" applyFill="1" applyBorder="1" applyAlignment="1">
      <alignment horizontal="center" vertical="center" wrapText="1"/>
    </xf>
    <xf numFmtId="176" fontId="10" fillId="8" borderId="18" xfId="32" applyNumberFormat="1" applyFont="1" applyFill="1" applyBorder="1" applyAlignment="1">
      <alignment horizontal="center" vertical="center" wrapText="1"/>
    </xf>
    <xf numFmtId="176" fontId="10" fillId="8" borderId="36" xfId="32" applyNumberFormat="1" applyFont="1" applyFill="1" applyBorder="1" applyAlignment="1">
      <alignment horizontal="center" vertical="center" wrapText="1"/>
    </xf>
    <xf numFmtId="176" fontId="10" fillId="8" borderId="41" xfId="32" applyNumberFormat="1" applyFont="1" applyFill="1" applyBorder="1" applyAlignment="1">
      <alignment horizontal="center" vertical="center" wrapText="1"/>
    </xf>
    <xf numFmtId="176" fontId="10" fillId="8" borderId="37" xfId="32" applyNumberFormat="1" applyFont="1" applyFill="1" applyBorder="1" applyAlignment="1">
      <alignment horizontal="center" vertical="center" wrapText="1"/>
    </xf>
    <xf numFmtId="0" fontId="10" fillId="8" borderId="13"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12" xfId="0" applyFont="1" applyFill="1" applyBorder="1" applyAlignment="1">
      <alignment horizontal="center" vertical="center"/>
    </xf>
    <xf numFmtId="176" fontId="10" fillId="8" borderId="10" xfId="32" applyNumberFormat="1" applyFont="1" applyFill="1" applyBorder="1" applyAlignment="1">
      <alignment horizontal="left" vertical="center" textRotation="90" wrapText="1"/>
    </xf>
    <xf numFmtId="176" fontId="10" fillId="8" borderId="4" xfId="32" applyNumberFormat="1" applyFont="1" applyFill="1" applyBorder="1" applyAlignment="1">
      <alignment horizontal="left" vertical="center" textRotation="90" wrapText="1"/>
    </xf>
    <xf numFmtId="176" fontId="35" fillId="7" borderId="42" xfId="32" applyNumberFormat="1" applyFont="1" applyFill="1" applyBorder="1" applyAlignment="1">
      <alignment horizontal="left" vertical="center"/>
    </xf>
    <xf numFmtId="176" fontId="10" fillId="7" borderId="44" xfId="32" applyNumberFormat="1" applyFont="1" applyFill="1" applyBorder="1" applyAlignment="1">
      <alignment horizontal="left" vertical="center"/>
    </xf>
    <xf numFmtId="0" fontId="10" fillId="8" borderId="4" xfId="0" applyFont="1" applyFill="1" applyBorder="1" applyAlignment="1">
      <alignment horizontal="center" vertical="center"/>
    </xf>
    <xf numFmtId="0" fontId="10" fillId="8" borderId="20" xfId="0" applyFont="1" applyFill="1" applyBorder="1" applyAlignment="1">
      <alignment horizontal="center" vertical="center"/>
    </xf>
    <xf numFmtId="176" fontId="10" fillId="8" borderId="38" xfId="32" applyNumberFormat="1" applyFont="1" applyFill="1" applyBorder="1" applyAlignment="1">
      <alignment horizontal="center" vertical="center" wrapText="1"/>
    </xf>
    <xf numFmtId="176" fontId="10" fillId="8" borderId="25" xfId="32" applyNumberFormat="1" applyFont="1" applyFill="1" applyBorder="1" applyAlignment="1">
      <alignment horizontal="center" vertical="center" wrapText="1"/>
    </xf>
    <xf numFmtId="176" fontId="10" fillId="8" borderId="39" xfId="32" applyNumberFormat="1" applyFont="1" applyFill="1" applyBorder="1" applyAlignment="1">
      <alignment horizontal="center" vertical="center" wrapText="1"/>
    </xf>
    <xf numFmtId="176" fontId="10" fillId="8" borderId="14" xfId="32" applyNumberFormat="1" applyFont="1" applyFill="1" applyBorder="1" applyAlignment="1">
      <alignment horizontal="center" vertical="center" wrapText="1"/>
    </xf>
    <xf numFmtId="176" fontId="10" fillId="4" borderId="7" xfId="32" applyNumberFormat="1" applyFont="1" applyFill="1" applyBorder="1" applyAlignment="1">
      <alignment horizontal="center" vertical="center" wrapText="1"/>
    </xf>
    <xf numFmtId="176" fontId="10" fillId="4" borderId="27" xfId="32" applyNumberFormat="1" applyFont="1" applyFill="1" applyBorder="1" applyAlignment="1">
      <alignment horizontal="center" vertical="center" wrapText="1"/>
    </xf>
    <xf numFmtId="176" fontId="10" fillId="4" borderId="11" xfId="32" applyNumberFormat="1" applyFont="1" applyFill="1" applyBorder="1" applyAlignment="1">
      <alignment horizontal="center" vertical="center" wrapText="1"/>
    </xf>
    <xf numFmtId="176" fontId="10" fillId="8" borderId="8" xfId="32" applyNumberFormat="1" applyFont="1" applyFill="1" applyBorder="1" applyAlignment="1">
      <alignment horizontal="left" vertical="center" textRotation="90" wrapText="1"/>
    </xf>
    <xf numFmtId="0" fontId="10" fillId="8" borderId="21" xfId="0" applyFont="1" applyFill="1" applyBorder="1" applyAlignment="1">
      <alignment horizontal="center" vertical="center"/>
    </xf>
    <xf numFmtId="0" fontId="10" fillId="8" borderId="29" xfId="0" applyFont="1" applyFill="1" applyBorder="1" applyAlignment="1">
      <alignment horizontal="center" vertical="center"/>
    </xf>
    <xf numFmtId="0" fontId="10" fillId="8" borderId="16" xfId="0" applyFont="1" applyFill="1" applyBorder="1" applyAlignment="1">
      <alignment horizontal="center" vertical="center"/>
    </xf>
    <xf numFmtId="0" fontId="10" fillId="8" borderId="8" xfId="0" applyFont="1" applyFill="1" applyBorder="1" applyAlignment="1">
      <alignment horizontal="center" vertical="center" wrapText="1"/>
    </xf>
    <xf numFmtId="0" fontId="10" fillId="8" borderId="22" xfId="0" applyFont="1" applyFill="1" applyBorder="1" applyAlignment="1">
      <alignment horizontal="center" vertical="center" wrapText="1"/>
    </xf>
    <xf numFmtId="176" fontId="10" fillId="8" borderId="7" xfId="35" applyNumberFormat="1" applyFont="1" applyFill="1" applyBorder="1" applyAlignment="1">
      <alignment horizontal="left" vertical="center"/>
    </xf>
    <xf numFmtId="176" fontId="10" fillId="8" borderId="11" xfId="35" applyNumberFormat="1" applyFont="1" applyFill="1" applyBorder="1" applyAlignment="1">
      <alignment horizontal="left" vertical="center"/>
    </xf>
    <xf numFmtId="0" fontId="10" fillId="8" borderId="35" xfId="35" applyFont="1" applyFill="1" applyBorder="1" applyAlignment="1">
      <alignment horizontal="left" vertical="center"/>
    </xf>
    <xf numFmtId="0" fontId="10" fillId="8" borderId="15" xfId="35" applyFont="1" applyFill="1" applyBorder="1" applyAlignment="1">
      <alignment horizontal="left" vertical="center"/>
    </xf>
    <xf numFmtId="0" fontId="10" fillId="7" borderId="13" xfId="35" applyFont="1" applyFill="1" applyBorder="1" applyAlignment="1">
      <alignment horizontal="center" vertical="center"/>
    </xf>
    <xf numFmtId="0" fontId="10" fillId="7" borderId="1" xfId="35" applyFont="1" applyFill="1" applyBorder="1" applyAlignment="1">
      <alignment horizontal="center" vertical="center"/>
    </xf>
    <xf numFmtId="0" fontId="10" fillId="7" borderId="12" xfId="35" applyFont="1" applyFill="1" applyBorder="1" applyAlignment="1">
      <alignment horizontal="center" vertical="center"/>
    </xf>
    <xf numFmtId="0" fontId="10" fillId="8" borderId="42" xfId="0" applyFont="1" applyFill="1" applyBorder="1" applyAlignment="1">
      <alignment horizontal="left" vertical="center" wrapText="1"/>
    </xf>
    <xf numFmtId="0" fontId="10" fillId="8" borderId="43" xfId="0" applyFont="1" applyFill="1" applyBorder="1" applyAlignment="1">
      <alignment horizontal="left" vertical="center" wrapText="1"/>
    </xf>
    <xf numFmtId="0" fontId="10" fillId="8" borderId="44" xfId="0" applyFont="1" applyFill="1" applyBorder="1" applyAlignment="1">
      <alignment horizontal="left" vertical="center" wrapText="1"/>
    </xf>
    <xf numFmtId="0" fontId="10" fillId="7" borderId="1" xfId="35" applyFont="1" applyFill="1" applyBorder="1" applyAlignment="1">
      <alignment horizontal="center" vertical="center" textRotation="90"/>
    </xf>
    <xf numFmtId="0" fontId="10" fillId="7" borderId="12" xfId="35" applyFont="1" applyFill="1" applyBorder="1" applyAlignment="1">
      <alignment horizontal="center" vertical="center" textRotation="90"/>
    </xf>
    <xf numFmtId="0" fontId="10" fillId="7" borderId="8" xfId="35" applyFont="1" applyFill="1" applyBorder="1" applyAlignment="1">
      <alignment horizontal="center" vertical="center" wrapText="1"/>
    </xf>
    <xf numFmtId="0" fontId="10" fillId="7" borderId="10" xfId="35" applyFont="1" applyFill="1" applyBorder="1" applyAlignment="1">
      <alignment horizontal="center" vertical="center" wrapText="1"/>
    </xf>
    <xf numFmtId="0" fontId="10" fillId="7" borderId="4" xfId="35" applyFont="1" applyFill="1" applyBorder="1" applyAlignment="1">
      <alignment horizontal="center" vertical="center" wrapText="1"/>
    </xf>
    <xf numFmtId="176" fontId="10" fillId="7" borderId="7" xfId="35" applyNumberFormat="1" applyFont="1" applyFill="1" applyBorder="1" applyAlignment="1">
      <alignment horizontal="left" vertical="center"/>
    </xf>
    <xf numFmtId="176" fontId="10" fillId="7" borderId="11" xfId="35" applyNumberFormat="1" applyFont="1" applyFill="1" applyBorder="1" applyAlignment="1">
      <alignment horizontal="left" vertical="center"/>
    </xf>
    <xf numFmtId="176" fontId="10" fillId="7" borderId="28" xfId="35" applyNumberFormat="1" applyFont="1" applyFill="1" applyBorder="1" applyAlignment="1">
      <alignment horizontal="left" vertical="center"/>
    </xf>
    <xf numFmtId="176" fontId="10" fillId="7" borderId="30" xfId="35" applyNumberFormat="1" applyFont="1" applyFill="1" applyBorder="1" applyAlignment="1">
      <alignment horizontal="left" vertical="center"/>
    </xf>
    <xf numFmtId="176" fontId="10" fillId="7" borderId="21" xfId="35" applyNumberFormat="1" applyFont="1" applyFill="1" applyBorder="1" applyAlignment="1">
      <alignment horizontal="left" vertical="center"/>
    </xf>
    <xf numFmtId="0" fontId="10" fillId="8" borderId="10" xfId="0" applyFont="1" applyFill="1" applyBorder="1" applyAlignment="1">
      <alignment horizontal="center" vertical="center" wrapText="1"/>
    </xf>
    <xf numFmtId="0" fontId="10" fillId="8" borderId="4" xfId="0" applyFont="1" applyFill="1" applyBorder="1" applyAlignment="1">
      <alignment horizontal="center" vertical="center" wrapText="1"/>
    </xf>
    <xf numFmtId="176" fontId="10" fillId="7" borderId="8" xfId="35" applyNumberFormat="1" applyFont="1" applyFill="1" applyBorder="1" applyAlignment="1">
      <alignment horizontal="left" vertical="center"/>
    </xf>
    <xf numFmtId="176" fontId="10" fillId="7" borderId="10" xfId="35" applyNumberFormat="1" applyFont="1" applyFill="1" applyBorder="1" applyAlignment="1">
      <alignment horizontal="left" vertical="center"/>
    </xf>
    <xf numFmtId="176" fontId="10" fillId="7" borderId="4" xfId="35" applyNumberFormat="1" applyFont="1" applyFill="1" applyBorder="1" applyAlignment="1">
      <alignment horizontal="left" vertical="center"/>
    </xf>
    <xf numFmtId="0" fontId="10" fillId="8" borderId="30" xfId="0" applyFont="1" applyFill="1" applyBorder="1" applyAlignment="1">
      <alignment horizontal="center" vertical="center"/>
    </xf>
    <xf numFmtId="0" fontId="10" fillId="8" borderId="0" xfId="0" applyFont="1" applyFill="1" applyBorder="1" applyAlignment="1">
      <alignment horizontal="center" vertical="center"/>
    </xf>
    <xf numFmtId="0" fontId="10" fillId="8" borderId="18" xfId="0" applyFont="1" applyFill="1" applyBorder="1" applyAlignment="1">
      <alignment horizontal="center" vertical="center"/>
    </xf>
    <xf numFmtId="0" fontId="10" fillId="8" borderId="38" xfId="0" applyFont="1" applyFill="1" applyBorder="1" applyAlignment="1">
      <alignment horizontal="center" vertical="center"/>
    </xf>
    <xf numFmtId="0" fontId="10" fillId="8" borderId="25" xfId="0" applyFont="1" applyFill="1" applyBorder="1" applyAlignment="1">
      <alignment horizontal="center" vertical="center"/>
    </xf>
    <xf numFmtId="0" fontId="10" fillId="8" borderId="39" xfId="0" applyFont="1" applyFill="1" applyBorder="1" applyAlignment="1">
      <alignment horizontal="center" vertical="center"/>
    </xf>
    <xf numFmtId="0" fontId="10" fillId="7" borderId="20" xfId="35" applyFont="1" applyFill="1" applyBorder="1" applyAlignment="1">
      <alignment horizontal="center" vertical="center"/>
    </xf>
    <xf numFmtId="0" fontId="10" fillId="8" borderId="36" xfId="0" applyFont="1" applyFill="1" applyBorder="1" applyAlignment="1">
      <alignment horizontal="center" vertical="center"/>
    </xf>
    <xf numFmtId="0" fontId="10" fillId="8" borderId="41" xfId="0" applyFont="1" applyFill="1" applyBorder="1" applyAlignment="1">
      <alignment horizontal="center" vertical="center"/>
    </xf>
    <xf numFmtId="0" fontId="10" fillId="8" borderId="37" xfId="0" applyFont="1" applyFill="1" applyBorder="1" applyAlignment="1">
      <alignment horizontal="center" vertical="center"/>
    </xf>
    <xf numFmtId="0" fontId="10" fillId="10" borderId="7" xfId="0" applyFont="1" applyFill="1" applyBorder="1" applyAlignment="1">
      <alignment horizontal="center" vertical="center"/>
    </xf>
    <xf numFmtId="0" fontId="10" fillId="10" borderId="27" xfId="0" applyFont="1" applyFill="1" applyBorder="1" applyAlignment="1">
      <alignment horizontal="center" vertical="center"/>
    </xf>
    <xf numFmtId="0" fontId="10" fillId="10" borderId="11" xfId="0" applyFont="1" applyFill="1" applyBorder="1" applyAlignment="1">
      <alignment horizontal="center" vertical="center"/>
    </xf>
    <xf numFmtId="0" fontId="10" fillId="8" borderId="7" xfId="0" applyFont="1" applyFill="1" applyBorder="1" applyAlignment="1">
      <alignment horizontal="left" vertical="center" wrapText="1"/>
    </xf>
    <xf numFmtId="0" fontId="10" fillId="8" borderId="27"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0" fillId="7" borderId="7" xfId="35" applyFont="1" applyFill="1" applyBorder="1" applyAlignment="1">
      <alignment horizontal="center" vertical="center" textRotation="90"/>
    </xf>
    <xf numFmtId="176" fontId="10" fillId="7" borderId="9" xfId="32" applyNumberFormat="1" applyFont="1" applyFill="1" applyBorder="1" applyAlignment="1">
      <alignment horizontal="left" vertical="center"/>
    </xf>
    <xf numFmtId="176" fontId="10" fillId="7" borderId="18" xfId="32" applyNumberFormat="1" applyFont="1" applyFill="1" applyBorder="1" applyAlignment="1">
      <alignment horizontal="left" vertical="center"/>
    </xf>
    <xf numFmtId="176" fontId="10" fillId="7" borderId="16" xfId="32" applyNumberFormat="1" applyFont="1" applyFill="1" applyBorder="1" applyAlignment="1">
      <alignment horizontal="left" vertical="center"/>
    </xf>
    <xf numFmtId="0" fontId="10" fillId="7" borderId="9" xfId="0" applyFont="1" applyFill="1" applyBorder="1" applyAlignment="1">
      <alignment horizontal="left" vertical="center"/>
    </xf>
    <xf numFmtId="0" fontId="10" fillId="7" borderId="18" xfId="0" applyFont="1" applyFill="1" applyBorder="1" applyAlignment="1">
      <alignment horizontal="left" vertical="center"/>
    </xf>
    <xf numFmtId="0" fontId="10" fillId="7" borderId="16" xfId="0" applyFont="1" applyFill="1" applyBorder="1" applyAlignment="1">
      <alignment horizontal="left" vertical="center"/>
    </xf>
    <xf numFmtId="176" fontId="10" fillId="7" borderId="1" xfId="35" applyNumberFormat="1" applyFont="1" applyFill="1" applyBorder="1" applyAlignment="1">
      <alignment horizontal="left" vertical="center"/>
    </xf>
    <xf numFmtId="0" fontId="10" fillId="8" borderId="24"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23"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23" xfId="0" applyFont="1" applyFill="1" applyBorder="1" applyAlignment="1">
      <alignment horizontal="left" vertical="center"/>
    </xf>
    <xf numFmtId="0" fontId="10" fillId="8" borderId="22" xfId="0" applyFont="1" applyFill="1" applyBorder="1" applyAlignment="1">
      <alignment horizontal="left" vertical="center"/>
    </xf>
    <xf numFmtId="0" fontId="10" fillId="8" borderId="31"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0" fillId="8" borderId="38"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10" fillId="8" borderId="8"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36" xfId="0" applyFont="1" applyFill="1" applyBorder="1" applyAlignment="1">
      <alignment horizontal="center" vertical="center" wrapText="1"/>
    </xf>
    <xf numFmtId="0" fontId="10" fillId="8" borderId="37" xfId="0" applyFont="1" applyFill="1" applyBorder="1" applyAlignment="1">
      <alignment horizontal="center" vertical="center" wrapText="1"/>
    </xf>
    <xf numFmtId="0" fontId="0" fillId="13" borderId="1" xfId="0" applyFill="1" applyBorder="1" applyAlignment="1">
      <alignment horizontal="center" vertical="center"/>
    </xf>
    <xf numFmtId="0" fontId="32" fillId="13" borderId="1" xfId="0" applyFont="1" applyFill="1" applyBorder="1" applyAlignment="1">
      <alignment horizontal="center" vertical="center"/>
    </xf>
    <xf numFmtId="0" fontId="10" fillId="13" borderId="1" xfId="0" applyFont="1" applyFill="1" applyBorder="1" applyAlignment="1">
      <alignment horizontal="center" vertical="center"/>
    </xf>
  </cellXfs>
  <cellStyles count="60">
    <cellStyle name="2x indented GHG Textfiels" xfId="1"/>
    <cellStyle name="5x indented GHG Textfiels" xfId="2"/>
    <cellStyle name="AggblueBoldCels" xfId="40"/>
    <cellStyle name="AggblueCels" xfId="41"/>
    <cellStyle name="AggBoldCells" xfId="3"/>
    <cellStyle name="AggCels" xfId="4"/>
    <cellStyle name="AggGreen" xfId="42"/>
    <cellStyle name="AggGreen12" xfId="43"/>
    <cellStyle name="AggOrange" xfId="5"/>
    <cellStyle name="AggOrange9" xfId="6"/>
    <cellStyle name="AggOrangeLB_2x" xfId="44"/>
    <cellStyle name="AggOrangeLBorder" xfId="45"/>
    <cellStyle name="AggOrangeRBorder" xfId="7"/>
    <cellStyle name="Bold GHG Numbers (0.00)" xfId="8"/>
    <cellStyle name="Constants" xfId="9"/>
    <cellStyle name="CustomCellsOrange" xfId="46"/>
    <cellStyle name="CustomizationCells" xfId="10"/>
    <cellStyle name="CustomizationGreenCells" xfId="11"/>
    <cellStyle name="DocBox_EmptyRow" xfId="12"/>
    <cellStyle name="Empty_B_border" xfId="47"/>
    <cellStyle name="Headline" xfId="13"/>
    <cellStyle name="InputCells" xfId="14"/>
    <cellStyle name="InputCells12" xfId="48"/>
    <cellStyle name="IntCells" xfId="49"/>
    <cellStyle name="Normal GHG Numbers (0.00)" xfId="15"/>
    <cellStyle name="Normal GHG Textfiels Bold" xfId="16"/>
    <cellStyle name="Normal GHG whole table" xfId="17"/>
    <cellStyle name="Normal GHG-Shade" xfId="18"/>
    <cellStyle name="Normal GHG-Shade 2" xfId="50"/>
    <cellStyle name="Normal_Biomass Burning draft CRF FCCC table 4 Dec" xfId="51"/>
    <cellStyle name="Pattern" xfId="19"/>
    <cellStyle name="Shade" xfId="52"/>
    <cellStyle name="Гиперссылка" xfId="53"/>
    <cellStyle name="Обычный_2++" xfId="54"/>
    <cellStyle name="パーセント" xfId="20" builtinId="5"/>
    <cellStyle name="パーセント 2" xfId="38"/>
    <cellStyle name="パーセント 2 2" xfId="55"/>
    <cellStyle name="パーセント 2 3" xfId="58"/>
    <cellStyle name="パーセント 3" xfId="56"/>
    <cellStyle name="ハイパーリンク" xfId="59" builtinId="8"/>
    <cellStyle name="桁区切り" xfId="21" builtinId="6"/>
    <cellStyle name="桁区切り 2" xfId="36"/>
    <cellStyle name="桁区切り 2 2" xfId="57"/>
    <cellStyle name="桁区切り 3" xfId="30"/>
    <cellStyle name="桁区切り 4" xfId="39"/>
    <cellStyle name="桁区切り 6" xfId="34"/>
    <cellStyle name="標準" xfId="0" builtinId="0"/>
    <cellStyle name="標準 10" xfId="37"/>
    <cellStyle name="標準 2" xfId="22"/>
    <cellStyle name="標準 2 2 2" xfId="31"/>
    <cellStyle name="標準 3" xfId="23"/>
    <cellStyle name="標準 4" xfId="24"/>
    <cellStyle name="標準 7" xfId="33"/>
    <cellStyle name="標準_6A-AD-2006" xfId="25"/>
    <cellStyle name="標準_6C-AD-2006" xfId="32"/>
    <cellStyle name="標準_6C-AD-2006 2" xfId="35"/>
    <cellStyle name="標準_FOD" xfId="26"/>
    <cellStyle name="標準_産業排水_1" xfId="27"/>
    <cellStyle name="標準_廃棄物関係統計値" xfId="28"/>
    <cellStyle name="未定義" xfId="29"/>
  </cellStyles>
  <dxfs count="5">
    <dxf>
      <numFmt numFmtId="193" formatCode="0_ "/>
    </dxf>
    <dxf>
      <numFmt numFmtId="193" formatCode="0_ "/>
    </dxf>
    <dxf>
      <numFmt numFmtId="193" formatCode="0_ "/>
    </dxf>
    <dxf>
      <numFmt numFmtId="193" formatCode="0_ "/>
    </dxf>
    <dxf>
      <numFmt numFmtId="193" formatCode="0_ "/>
    </dxf>
  </dxfs>
  <tableStyles count="0" defaultTableStyle="TableStyleMedium9" defaultPivotStyle="PivotStyleLight16"/>
  <colors>
    <mruColors>
      <color rgb="FFFFFFCC"/>
      <color rgb="FF969696"/>
      <color rgb="FFCCFFCC"/>
      <color rgb="FFC0C0C0"/>
      <color rgb="FFCCFF99"/>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gio.nies.go.jp/aboutghg/nir/nir-j.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0"/>
  <sheetViews>
    <sheetView tabSelected="1" workbookViewId="0">
      <selection activeCell="E19" sqref="E19"/>
    </sheetView>
  </sheetViews>
  <sheetFormatPr defaultRowHeight="13.5"/>
  <cols>
    <col min="1" max="2" width="9" style="351"/>
    <col min="3" max="3" width="21.375" style="351" customWidth="1"/>
    <col min="4" max="4" width="38" style="351" customWidth="1"/>
    <col min="5" max="5" width="54.625" style="351" customWidth="1"/>
    <col min="6" max="6" width="16.25" style="351" customWidth="1"/>
    <col min="7" max="7" width="46.5" style="351" customWidth="1"/>
    <col min="8" max="16384" width="9" style="351"/>
  </cols>
  <sheetData>
    <row r="1" spans="2:5" ht="18.75">
      <c r="B1" s="363" t="s">
        <v>394</v>
      </c>
      <c r="C1" s="364"/>
      <c r="D1" s="365"/>
    </row>
    <row r="2" spans="2:5" ht="18.75">
      <c r="B2" s="363" t="s">
        <v>297</v>
      </c>
      <c r="C2" s="364"/>
      <c r="D2" s="365"/>
    </row>
    <row r="3" spans="2:5" ht="15.75">
      <c r="B3" s="366"/>
      <c r="C3" s="366"/>
    </row>
    <row r="4" spans="2:5" ht="15">
      <c r="E4" s="367" t="s">
        <v>263</v>
      </c>
    </row>
    <row r="5" spans="2:5" ht="15">
      <c r="E5" s="353" t="s">
        <v>262</v>
      </c>
    </row>
    <row r="6" spans="2:5" ht="15">
      <c r="B6" s="365"/>
      <c r="C6" s="365"/>
      <c r="D6" s="368"/>
      <c r="E6" s="368" t="s">
        <v>264</v>
      </c>
    </row>
    <row r="7" spans="2:5" ht="15">
      <c r="B7" s="365"/>
      <c r="C7" s="365"/>
      <c r="D7" s="368"/>
    </row>
    <row r="8" spans="2:5" ht="15">
      <c r="B8" s="365"/>
      <c r="C8" s="365"/>
      <c r="D8" s="368"/>
    </row>
    <row r="9" spans="2:5" ht="15">
      <c r="B9" s="365"/>
      <c r="C9" s="540" t="s">
        <v>265</v>
      </c>
      <c r="D9" s="541" t="s">
        <v>268</v>
      </c>
      <c r="E9" s="542" t="s">
        <v>266</v>
      </c>
    </row>
    <row r="10" spans="2:5" ht="15">
      <c r="B10" s="365"/>
      <c r="C10" s="369" t="s">
        <v>261</v>
      </c>
      <c r="D10" s="370" t="s">
        <v>279</v>
      </c>
      <c r="E10" s="371" t="s">
        <v>280</v>
      </c>
    </row>
    <row r="11" spans="2:5" ht="45">
      <c r="B11" s="365"/>
      <c r="C11" s="369" t="s">
        <v>271</v>
      </c>
      <c r="D11" s="372" t="s">
        <v>393</v>
      </c>
      <c r="E11" s="371" t="s">
        <v>278</v>
      </c>
    </row>
    <row r="12" spans="2:5" ht="15">
      <c r="B12" s="365"/>
      <c r="C12" s="369" t="s">
        <v>272</v>
      </c>
      <c r="D12" s="373">
        <v>13</v>
      </c>
      <c r="E12" s="371" t="s">
        <v>287</v>
      </c>
    </row>
    <row r="13" spans="2:5" ht="15">
      <c r="B13" s="365"/>
      <c r="C13" s="369" t="s">
        <v>273</v>
      </c>
      <c r="D13" s="373">
        <v>4</v>
      </c>
      <c r="E13" s="371" t="s">
        <v>288</v>
      </c>
    </row>
    <row r="14" spans="2:5" ht="15">
      <c r="B14" s="365"/>
      <c r="C14" s="369" t="s">
        <v>274</v>
      </c>
      <c r="D14" s="373">
        <v>19</v>
      </c>
      <c r="E14" s="371" t="s">
        <v>289</v>
      </c>
    </row>
    <row r="15" spans="2:5" ht="15">
      <c r="B15" s="365"/>
      <c r="C15" s="369" t="s">
        <v>275</v>
      </c>
      <c r="D15" s="373">
        <v>25</v>
      </c>
      <c r="E15" s="371" t="s">
        <v>364</v>
      </c>
    </row>
    <row r="16" spans="2:5" ht="15">
      <c r="B16" s="365"/>
      <c r="C16" s="369" t="s">
        <v>276</v>
      </c>
      <c r="D16" s="373">
        <v>26</v>
      </c>
      <c r="E16" s="371" t="s">
        <v>363</v>
      </c>
    </row>
    <row r="17" spans="2:5" ht="15">
      <c r="B17" s="365"/>
      <c r="C17" s="369" t="s">
        <v>277</v>
      </c>
      <c r="D17" s="373">
        <v>70</v>
      </c>
      <c r="E17" s="371" t="s">
        <v>290</v>
      </c>
    </row>
    <row r="18" spans="2:5" ht="15">
      <c r="B18" s="365"/>
      <c r="C18" s="369" t="s">
        <v>365</v>
      </c>
      <c r="D18" s="373">
        <v>98</v>
      </c>
      <c r="E18" s="371" t="s">
        <v>299</v>
      </c>
    </row>
    <row r="19" spans="2:5" ht="15">
      <c r="B19" s="365"/>
    </row>
    <row r="20" spans="2:5" ht="15">
      <c r="B20" s="365"/>
    </row>
  </sheetData>
  <phoneticPr fontId="4"/>
  <hyperlinks>
    <hyperlink ref="E6" r:id="rId1"/>
    <hyperlink ref="C10" location="'Contents'!a1" display="Contents"/>
    <hyperlink ref="C11" location="'NIR7章-時系列データ'!a1" display="NIR7章-時系列データ"/>
    <hyperlink ref="C12" location="'NIR7.2-活動量_5A1'!a1" display="NIR7.2-活動量_5A1"/>
    <hyperlink ref="C13" location="'NIR7.2-排出量_5A'!a1" display="NIR7.2-排出量_5A"/>
    <hyperlink ref="C14" location="'NIR7.3-排出量_5B'!a1" display="NIR7.3-排出量_5B"/>
    <hyperlink ref="C15" location="'NIR7.4-排出量_5C'!a1" display="NIR7.4-排出量_5C"/>
    <hyperlink ref="C16" location="'NIR7.4-排出量_1A'!a1" display="NIR7.4-排出量_1A"/>
    <hyperlink ref="C17" location="'NIR7.5-排出量_5D'!a1" display="NIR7.5-排出量_5D"/>
    <hyperlink ref="C18" location="'NIR7.6-排出量_5E'!A1" display="NIR7.6-排出量_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heetPr>
  <dimension ref="A1:AW335"/>
  <sheetViews>
    <sheetView showGridLines="0" zoomScaleNormal="100" workbookViewId="0">
      <pane ySplit="2" topLeftCell="A202" activePane="bottomLeft" state="frozenSplit"/>
      <selection activeCell="AD31" sqref="AD31"/>
      <selection pane="bottomLeft" activeCell="AD31" sqref="AD31"/>
    </sheetView>
  </sheetViews>
  <sheetFormatPr defaultRowHeight="13.5" outlineLevelRow="1" outlineLevelCol="2"/>
  <cols>
    <col min="1" max="1" width="2.625" style="4" customWidth="1"/>
    <col min="2" max="16" width="2.625" hidden="1" customWidth="1"/>
    <col min="17" max="17" width="2.625" customWidth="1"/>
    <col min="18" max="19" width="2.625" style="4" customWidth="1"/>
    <col min="20" max="20" width="2.625" style="57" customWidth="1"/>
    <col min="21" max="21" width="4.875" style="4" customWidth="1"/>
    <col min="22" max="22" width="5.25" style="62" customWidth="1"/>
    <col min="23" max="23" width="22.375" style="3" customWidth="1"/>
    <col min="24" max="24" width="10.25" style="5" customWidth="1"/>
    <col min="25" max="25" width="6.125" style="4" customWidth="1"/>
    <col min="26" max="29" width="6.125" style="4" customWidth="1" outlineLevel="1"/>
    <col min="30" max="30" width="6.125" style="4" customWidth="1"/>
    <col min="31" max="34" width="6.125" style="4" customWidth="1" outlineLevel="2"/>
    <col min="35" max="35" width="6.125" style="4" customWidth="1"/>
    <col min="36" max="39" width="6.125" style="4" customWidth="1" outlineLevel="1"/>
    <col min="40" max="49" width="6.125" style="4" customWidth="1"/>
    <col min="50" max="50" width="6.625" style="4" customWidth="1"/>
    <col min="51" max="16384" width="9" style="4"/>
  </cols>
  <sheetData>
    <row r="1" spans="2:49" ht="18.75">
      <c r="R1" s="332" t="s">
        <v>281</v>
      </c>
      <c r="S1" s="333"/>
    </row>
    <row r="2" spans="2:49" ht="17.25">
      <c r="R2" s="333"/>
      <c r="S2" s="334" t="s">
        <v>282</v>
      </c>
    </row>
    <row r="4" spans="2:49">
      <c r="B4" s="4"/>
      <c r="V4" s="23"/>
      <c r="W4" s="31"/>
      <c r="X4" s="41"/>
      <c r="Y4" s="42"/>
      <c r="Z4" s="42"/>
      <c r="AA4" s="42"/>
      <c r="AB4" s="42"/>
      <c r="AC4" s="42"/>
      <c r="AD4" s="42"/>
      <c r="AE4" s="42"/>
      <c r="AF4" s="42"/>
      <c r="AG4" s="42"/>
      <c r="AH4" s="42"/>
      <c r="AI4" s="42"/>
      <c r="AJ4" s="42"/>
      <c r="AK4" s="42"/>
      <c r="AL4" s="42"/>
      <c r="AM4" s="42"/>
      <c r="AN4" s="42"/>
      <c r="AO4" s="42"/>
      <c r="AP4" s="42"/>
      <c r="AQ4" s="42"/>
    </row>
    <row r="5" spans="2:49" ht="15.75">
      <c r="B5" s="4"/>
      <c r="T5" s="335" t="s">
        <v>294</v>
      </c>
      <c r="W5" s="31"/>
      <c r="X5" s="41"/>
      <c r="Y5" s="42"/>
      <c r="Z5" s="42"/>
      <c r="AA5" s="42"/>
      <c r="AB5" s="42"/>
      <c r="AC5" s="42"/>
      <c r="AD5" s="42"/>
      <c r="AE5" s="42"/>
      <c r="AF5" s="42"/>
      <c r="AG5" s="42"/>
      <c r="AH5" s="42"/>
      <c r="AI5" s="42"/>
      <c r="AJ5" s="42"/>
      <c r="AK5" s="42"/>
      <c r="AL5" s="42"/>
      <c r="AM5" s="42"/>
      <c r="AN5" s="42"/>
      <c r="AO5" s="42"/>
      <c r="AP5" s="42"/>
      <c r="AQ5" s="42"/>
    </row>
    <row r="6" spans="2:49" ht="12.75" customHeight="1">
      <c r="B6" s="4"/>
      <c r="T6" s="335"/>
      <c r="W6" s="31"/>
      <c r="X6" s="41"/>
      <c r="Y6" s="42"/>
      <c r="Z6" s="42"/>
      <c r="AA6" s="42"/>
      <c r="AB6" s="42"/>
      <c r="AC6" s="42"/>
      <c r="AD6" s="42"/>
      <c r="AE6" s="42"/>
      <c r="AF6" s="42"/>
      <c r="AG6" s="42"/>
      <c r="AH6" s="42"/>
      <c r="AI6" s="42"/>
      <c r="AJ6" s="42"/>
      <c r="AK6" s="42"/>
      <c r="AL6" s="42"/>
      <c r="AM6" s="42"/>
      <c r="AN6" s="42"/>
      <c r="AO6" s="42"/>
      <c r="AP6" s="42"/>
      <c r="AQ6" s="42"/>
    </row>
    <row r="7" spans="2:49" ht="12.75" customHeight="1">
      <c r="B7" s="4"/>
      <c r="T7" s="335"/>
      <c r="U7" s="341" t="s">
        <v>304</v>
      </c>
      <c r="V7" s="346"/>
      <c r="W7" s="31"/>
      <c r="X7" s="41"/>
      <c r="Y7" s="42"/>
      <c r="Z7" s="42"/>
      <c r="AA7" s="42"/>
      <c r="AB7" s="42"/>
      <c r="AC7" s="42"/>
      <c r="AD7" s="42"/>
      <c r="AE7" s="42"/>
      <c r="AF7" s="42"/>
      <c r="AG7" s="42"/>
      <c r="AH7" s="42"/>
      <c r="AI7" s="42"/>
      <c r="AJ7" s="42"/>
      <c r="AK7" s="42"/>
      <c r="AL7" s="42"/>
      <c r="AM7" s="42"/>
      <c r="AN7" s="42"/>
      <c r="AO7" s="42"/>
      <c r="AP7" s="42"/>
      <c r="AQ7" s="42"/>
    </row>
    <row r="8" spans="2:49" ht="12.75" customHeight="1">
      <c r="B8" s="4"/>
      <c r="T8" s="335"/>
      <c r="W8" s="31"/>
      <c r="X8" s="41"/>
      <c r="Y8" s="42"/>
      <c r="Z8" s="42"/>
      <c r="AA8" s="42"/>
      <c r="AB8" s="42"/>
      <c r="AC8" s="42"/>
      <c r="AD8" s="42"/>
      <c r="AE8" s="42"/>
      <c r="AF8" s="42"/>
      <c r="AG8" s="42"/>
      <c r="AH8" s="42"/>
      <c r="AI8" s="42"/>
      <c r="AJ8" s="42"/>
      <c r="AK8" s="42"/>
      <c r="AL8" s="42"/>
      <c r="AM8" s="42"/>
      <c r="AN8" s="42"/>
      <c r="AO8" s="42"/>
      <c r="AP8" s="42"/>
      <c r="AQ8" s="42"/>
    </row>
    <row r="9" spans="2:49" ht="15.75">
      <c r="B9" s="4"/>
      <c r="T9" s="335" t="s">
        <v>285</v>
      </c>
      <c r="W9" s="31"/>
      <c r="X9" s="41"/>
      <c r="Y9" s="42"/>
      <c r="Z9" s="42"/>
      <c r="AA9" s="42"/>
      <c r="AB9" s="42"/>
      <c r="AC9" s="42"/>
      <c r="AD9" s="42"/>
      <c r="AE9" s="42"/>
      <c r="AF9" s="42"/>
      <c r="AG9" s="42"/>
      <c r="AH9" s="42"/>
      <c r="AI9" s="42"/>
      <c r="AJ9" s="42"/>
      <c r="AK9" s="42"/>
      <c r="AL9" s="42"/>
      <c r="AM9" s="42"/>
      <c r="AN9" s="42"/>
      <c r="AO9" s="42"/>
      <c r="AP9" s="42"/>
      <c r="AQ9" s="42"/>
    </row>
    <row r="10" spans="2:49" ht="15.75">
      <c r="B10" s="4"/>
      <c r="T10" s="335"/>
      <c r="V10" s="23"/>
      <c r="W10" s="31"/>
      <c r="X10" s="41"/>
      <c r="Y10" s="42"/>
      <c r="Z10" s="42"/>
      <c r="AA10" s="42"/>
      <c r="AB10" s="42"/>
      <c r="AC10" s="42"/>
      <c r="AD10" s="42"/>
      <c r="AE10" s="42"/>
      <c r="AF10" s="42"/>
      <c r="AG10" s="42"/>
      <c r="AH10" s="42"/>
      <c r="AI10" s="42"/>
      <c r="AJ10" s="42"/>
      <c r="AK10" s="42"/>
      <c r="AL10" s="42"/>
      <c r="AM10" s="42"/>
      <c r="AN10" s="42"/>
      <c r="AO10" s="42"/>
      <c r="AP10" s="42"/>
      <c r="AQ10" s="42"/>
    </row>
    <row r="11" spans="2:49" ht="15.75">
      <c r="B11" s="4"/>
      <c r="T11" s="335"/>
      <c r="U11" s="143"/>
      <c r="V11" s="145"/>
      <c r="W11" s="31"/>
      <c r="X11" s="41"/>
      <c r="Y11" s="42"/>
      <c r="Z11" s="42"/>
      <c r="AA11" s="42"/>
      <c r="AB11" s="42"/>
      <c r="AC11" s="42"/>
      <c r="AD11" s="42"/>
      <c r="AE11" s="42"/>
      <c r="AF11" s="42"/>
      <c r="AG11" s="42"/>
      <c r="AH11" s="42"/>
      <c r="AI11" s="42"/>
      <c r="AJ11" s="42"/>
      <c r="AK11" s="42"/>
      <c r="AL11" s="42"/>
      <c r="AM11" s="42"/>
      <c r="AN11" s="42"/>
      <c r="AO11" s="42"/>
      <c r="AP11" s="42"/>
      <c r="AQ11" s="42"/>
    </row>
    <row r="12" spans="2:49" ht="15" outlineLevel="1">
      <c r="B12" s="4"/>
      <c r="U12" s="143" t="s">
        <v>269</v>
      </c>
      <c r="V12" s="62">
        <v>6</v>
      </c>
      <c r="W12" s="3" t="s">
        <v>309</v>
      </c>
    </row>
    <row r="13" spans="2:49" outlineLevel="1">
      <c r="B13" s="4"/>
      <c r="W13" s="1" t="s">
        <v>30</v>
      </c>
      <c r="X13" s="1" t="s">
        <v>5</v>
      </c>
      <c r="Y13" s="7">
        <v>1990</v>
      </c>
      <c r="Z13" s="7">
        <f t="shared" ref="Z13" si="0">Y13+1</f>
        <v>1991</v>
      </c>
      <c r="AA13" s="7">
        <f t="shared" ref="AA13" si="1">Z13+1</f>
        <v>1992</v>
      </c>
      <c r="AB13" s="7">
        <f t="shared" ref="AB13" si="2">AA13+1</f>
        <v>1993</v>
      </c>
      <c r="AC13" s="7">
        <f t="shared" ref="AC13" si="3">AB13+1</f>
        <v>1994</v>
      </c>
      <c r="AD13" s="7">
        <f t="shared" ref="AD13" si="4">AC13+1</f>
        <v>1995</v>
      </c>
      <c r="AE13" s="7">
        <f t="shared" ref="AE13" si="5">AD13+1</f>
        <v>1996</v>
      </c>
      <c r="AF13" s="7">
        <f t="shared" ref="AF13" si="6">AE13+1</f>
        <v>1997</v>
      </c>
      <c r="AG13" s="7">
        <f t="shared" ref="AG13" si="7">AF13+1</f>
        <v>1998</v>
      </c>
      <c r="AH13" s="7">
        <f t="shared" ref="AH13" si="8">AG13+1</f>
        <v>1999</v>
      </c>
      <c r="AI13" s="7">
        <f t="shared" ref="AI13" si="9">AH13+1</f>
        <v>2000</v>
      </c>
      <c r="AJ13" s="7">
        <f t="shared" ref="AJ13" si="10">AI13+1</f>
        <v>2001</v>
      </c>
      <c r="AK13" s="7">
        <f>AJ13+1</f>
        <v>2002</v>
      </c>
      <c r="AL13" s="7">
        <f t="shared" ref="AL13" si="11">AK13+1</f>
        <v>2003</v>
      </c>
      <c r="AM13" s="7">
        <f t="shared" ref="AM13" si="12">AL13+1</f>
        <v>2004</v>
      </c>
      <c r="AN13" s="7">
        <f t="shared" ref="AN13" si="13">AM13+1</f>
        <v>2005</v>
      </c>
      <c r="AO13" s="7">
        <f t="shared" ref="AO13" si="14">AN13+1</f>
        <v>2006</v>
      </c>
      <c r="AP13" s="7">
        <f t="shared" ref="AP13" si="15">AO13+1</f>
        <v>2007</v>
      </c>
      <c r="AQ13" s="7">
        <f t="shared" ref="AQ13" si="16">AP13+1</f>
        <v>2008</v>
      </c>
      <c r="AR13" s="7">
        <f t="shared" ref="AR13" si="17">AQ13+1</f>
        <v>2009</v>
      </c>
      <c r="AS13" s="7">
        <f t="shared" ref="AS13" si="18">AR13+1</f>
        <v>2010</v>
      </c>
      <c r="AT13" s="7">
        <f t="shared" ref="AT13" si="19">AS13+1</f>
        <v>2011</v>
      </c>
      <c r="AU13" s="7">
        <f t="shared" ref="AU13" si="20">AT13+1</f>
        <v>2012</v>
      </c>
      <c r="AV13" s="7">
        <f t="shared" ref="AV13:AW13" si="21">AU13+1</f>
        <v>2013</v>
      </c>
      <c r="AW13" s="7">
        <f t="shared" si="21"/>
        <v>2014</v>
      </c>
    </row>
    <row r="14" spans="2:49" ht="12.75" customHeight="1" outlineLevel="1">
      <c r="B14" s="4"/>
      <c r="W14" s="77" t="s">
        <v>243</v>
      </c>
      <c r="X14" s="75" t="s">
        <v>0</v>
      </c>
      <c r="Y14" s="79">
        <v>64.673954372507907</v>
      </c>
      <c r="Z14" s="79">
        <v>64.673954372507907</v>
      </c>
      <c r="AA14" s="79">
        <v>64.673954372507907</v>
      </c>
      <c r="AB14" s="79">
        <v>64.673954372507907</v>
      </c>
      <c r="AC14" s="79">
        <v>64.673954372507907</v>
      </c>
      <c r="AD14" s="79">
        <v>64.673954372507907</v>
      </c>
      <c r="AE14" s="79">
        <v>64.673954372507907</v>
      </c>
      <c r="AF14" s="79">
        <v>64.673954372507907</v>
      </c>
      <c r="AG14" s="79">
        <v>64.673954372507907</v>
      </c>
      <c r="AH14" s="79">
        <v>64.673954372507907</v>
      </c>
      <c r="AI14" s="79">
        <v>64.673954372507907</v>
      </c>
      <c r="AJ14" s="79">
        <v>64.673954372507907</v>
      </c>
      <c r="AK14" s="79">
        <v>64.673954372507907</v>
      </c>
      <c r="AL14" s="79">
        <v>64.673954372507907</v>
      </c>
      <c r="AM14" s="79">
        <v>64.673954372507907</v>
      </c>
      <c r="AN14" s="79">
        <v>64.673954372507907</v>
      </c>
      <c r="AO14" s="79">
        <v>64.673954372507907</v>
      </c>
      <c r="AP14" s="79">
        <v>65.513213369604372</v>
      </c>
      <c r="AQ14" s="79">
        <v>64.673954372507907</v>
      </c>
      <c r="AR14" s="79">
        <v>66.66882059548989</v>
      </c>
      <c r="AS14" s="79">
        <v>69.065400465354827</v>
      </c>
      <c r="AT14" s="79">
        <v>71.188590857622984</v>
      </c>
      <c r="AU14" s="79">
        <v>71.214094513119605</v>
      </c>
      <c r="AV14" s="79">
        <v>69.737779318230025</v>
      </c>
      <c r="AW14" s="79">
        <v>69.737779318230025</v>
      </c>
    </row>
    <row r="15" spans="2:49" outlineLevel="1">
      <c r="B15" s="4"/>
      <c r="W15" s="77" t="s">
        <v>244</v>
      </c>
      <c r="X15" s="75" t="s">
        <v>0</v>
      </c>
      <c r="Y15" s="79">
        <v>57.85</v>
      </c>
      <c r="Z15" s="79">
        <v>57.85</v>
      </c>
      <c r="AA15" s="79">
        <v>57.85</v>
      </c>
      <c r="AB15" s="79">
        <v>57.85</v>
      </c>
      <c r="AC15" s="79">
        <v>57.85</v>
      </c>
      <c r="AD15" s="79">
        <v>57.85</v>
      </c>
      <c r="AE15" s="79">
        <v>57.85</v>
      </c>
      <c r="AF15" s="79">
        <v>57.85</v>
      </c>
      <c r="AG15" s="79">
        <v>57.85</v>
      </c>
      <c r="AH15" s="79">
        <v>57.85</v>
      </c>
      <c r="AI15" s="79">
        <v>57.85</v>
      </c>
      <c r="AJ15" s="79">
        <v>57.85</v>
      </c>
      <c r="AK15" s="79">
        <v>57.85</v>
      </c>
      <c r="AL15" s="79">
        <v>57.85</v>
      </c>
      <c r="AM15" s="79">
        <v>57.85</v>
      </c>
      <c r="AN15" s="79">
        <v>57.85</v>
      </c>
      <c r="AO15" s="79">
        <v>57.85</v>
      </c>
      <c r="AP15" s="79">
        <v>57.85</v>
      </c>
      <c r="AQ15" s="79">
        <v>57.3</v>
      </c>
      <c r="AR15" s="79">
        <v>57.85</v>
      </c>
      <c r="AS15" s="79">
        <v>55.899999999999991</v>
      </c>
      <c r="AT15" s="79">
        <v>57.2</v>
      </c>
      <c r="AU15" s="79">
        <v>57.2</v>
      </c>
      <c r="AV15" s="79">
        <v>57.2</v>
      </c>
      <c r="AW15" s="79">
        <v>57.2</v>
      </c>
    </row>
    <row r="16" spans="2:49" outlineLevel="1">
      <c r="B16" s="4"/>
      <c r="W16" s="31"/>
      <c r="X16" s="41"/>
      <c r="Y16" s="42"/>
      <c r="Z16" s="42"/>
      <c r="AA16" s="42"/>
      <c r="AB16" s="42"/>
      <c r="AC16" s="42"/>
      <c r="AD16" s="42"/>
      <c r="AE16" s="42"/>
      <c r="AF16" s="42"/>
      <c r="AG16" s="42"/>
      <c r="AH16" s="42"/>
      <c r="AI16" s="42"/>
      <c r="AJ16" s="42"/>
      <c r="AK16" s="42"/>
      <c r="AL16" s="42"/>
      <c r="AM16" s="42"/>
      <c r="AN16" s="42"/>
      <c r="AO16" s="42"/>
      <c r="AP16" s="42"/>
      <c r="AQ16" s="42"/>
    </row>
    <row r="17" spans="2:49" outlineLevel="1">
      <c r="B17" s="4"/>
      <c r="W17" s="31"/>
      <c r="X17" s="41"/>
      <c r="Y17" s="42"/>
      <c r="Z17" s="42"/>
      <c r="AA17" s="42"/>
      <c r="AB17" s="42"/>
      <c r="AC17" s="42"/>
      <c r="AD17" s="42"/>
      <c r="AE17" s="42"/>
      <c r="AF17" s="42"/>
      <c r="AG17" s="42"/>
      <c r="AH17" s="42"/>
      <c r="AI17" s="42"/>
      <c r="AJ17" s="42"/>
      <c r="AK17" s="42"/>
      <c r="AL17" s="42"/>
      <c r="AM17" s="42"/>
      <c r="AN17" s="42"/>
      <c r="AO17" s="42"/>
      <c r="AP17" s="42"/>
      <c r="AQ17" s="42"/>
    </row>
    <row r="18" spans="2:49" ht="15" outlineLevel="1">
      <c r="B18" s="4"/>
      <c r="U18" s="143" t="s">
        <v>269</v>
      </c>
      <c r="V18" s="62">
        <v>8</v>
      </c>
      <c r="W18" s="3" t="s">
        <v>308</v>
      </c>
    </row>
    <row r="19" spans="2:49" outlineLevel="1">
      <c r="B19" s="4"/>
      <c r="W19" s="2" t="s">
        <v>30</v>
      </c>
      <c r="X19" s="1" t="s">
        <v>5</v>
      </c>
      <c r="Y19" s="7">
        <v>1990</v>
      </c>
      <c r="Z19" s="7">
        <f t="shared" ref="Z19" si="22">Y19+1</f>
        <v>1991</v>
      </c>
      <c r="AA19" s="7">
        <f t="shared" ref="AA19" si="23">Z19+1</f>
        <v>1992</v>
      </c>
      <c r="AB19" s="7">
        <f t="shared" ref="AB19" si="24">AA19+1</f>
        <v>1993</v>
      </c>
      <c r="AC19" s="7">
        <f t="shared" ref="AC19" si="25">AB19+1</f>
        <v>1994</v>
      </c>
      <c r="AD19" s="7">
        <f t="shared" ref="AD19" si="26">AC19+1</f>
        <v>1995</v>
      </c>
      <c r="AE19" s="7">
        <f t="shared" ref="AE19" si="27">AD19+1</f>
        <v>1996</v>
      </c>
      <c r="AF19" s="7">
        <f t="shared" ref="AF19" si="28">AE19+1</f>
        <v>1997</v>
      </c>
      <c r="AG19" s="7">
        <f t="shared" ref="AG19" si="29">AF19+1</f>
        <v>1998</v>
      </c>
      <c r="AH19" s="7">
        <f t="shared" ref="AH19" si="30">AG19+1</f>
        <v>1999</v>
      </c>
      <c r="AI19" s="7">
        <f t="shared" ref="AI19" si="31">AH19+1</f>
        <v>2000</v>
      </c>
      <c r="AJ19" s="7">
        <f t="shared" ref="AJ19" si="32">AI19+1</f>
        <v>2001</v>
      </c>
      <c r="AK19" s="7">
        <f t="shared" ref="AK19" si="33">AJ19+1</f>
        <v>2002</v>
      </c>
      <c r="AL19" s="7">
        <f t="shared" ref="AL19" si="34">AK19+1</f>
        <v>2003</v>
      </c>
      <c r="AM19" s="7">
        <f t="shared" ref="AM19" si="35">AL19+1</f>
        <v>2004</v>
      </c>
      <c r="AN19" s="7">
        <f t="shared" ref="AN19" si="36">AM19+1</f>
        <v>2005</v>
      </c>
      <c r="AO19" s="7">
        <f t="shared" ref="AO19" si="37">AN19+1</f>
        <v>2006</v>
      </c>
      <c r="AP19" s="7">
        <f t="shared" ref="AP19" si="38">AO19+1</f>
        <v>2007</v>
      </c>
      <c r="AQ19" s="7">
        <f t="shared" ref="AQ19" si="39">AP19+1</f>
        <v>2008</v>
      </c>
      <c r="AR19" s="7">
        <f t="shared" ref="AR19" si="40">AQ19+1</f>
        <v>2009</v>
      </c>
      <c r="AS19" s="7">
        <f t="shared" ref="AS19" si="41">AR19+1</f>
        <v>2010</v>
      </c>
      <c r="AT19" s="7">
        <f t="shared" ref="AT19" si="42">AS19+1</f>
        <v>2011</v>
      </c>
      <c r="AU19" s="7">
        <f t="shared" ref="AU19:AW19" si="43">AT19+1</f>
        <v>2012</v>
      </c>
      <c r="AV19" s="7">
        <f t="shared" si="43"/>
        <v>2013</v>
      </c>
      <c r="AW19" s="7">
        <f t="shared" si="43"/>
        <v>2014</v>
      </c>
    </row>
    <row r="20" spans="2:49" ht="14.25" outlineLevel="1">
      <c r="B20" s="4"/>
      <c r="W20" s="218" t="s">
        <v>184</v>
      </c>
      <c r="X20" s="1"/>
      <c r="Y20" s="7"/>
      <c r="Z20" s="7"/>
      <c r="AA20" s="7"/>
      <c r="AB20" s="7"/>
      <c r="AC20" s="7"/>
      <c r="AD20" s="7"/>
      <c r="AE20" s="7"/>
      <c r="AF20" s="7"/>
      <c r="AG20" s="7"/>
      <c r="AH20" s="7"/>
      <c r="AI20" s="7"/>
      <c r="AJ20" s="7"/>
      <c r="AK20" s="7"/>
      <c r="AL20" s="7"/>
      <c r="AM20" s="7"/>
      <c r="AN20" s="7"/>
      <c r="AO20" s="7"/>
      <c r="AP20" s="7"/>
      <c r="AQ20" s="7"/>
      <c r="AR20" s="7"/>
      <c r="AS20" s="7"/>
      <c r="AT20" s="7"/>
      <c r="AU20" s="7"/>
      <c r="AV20" s="7"/>
      <c r="AW20" s="7"/>
    </row>
    <row r="21" spans="2:49" outlineLevel="1">
      <c r="B21" s="4"/>
      <c r="W21" s="8" t="s">
        <v>185</v>
      </c>
      <c r="X21" s="75" t="s">
        <v>34</v>
      </c>
      <c r="Y21" s="76">
        <v>423.69583389059784</v>
      </c>
      <c r="Z21" s="76">
        <v>413.83924033703357</v>
      </c>
      <c r="AA21" s="76">
        <v>319.64397485622578</v>
      </c>
      <c r="AB21" s="76">
        <v>352.62729035709509</v>
      </c>
      <c r="AC21" s="76">
        <v>291.5228032633409</v>
      </c>
      <c r="AD21" s="76">
        <v>272.04640898756185</v>
      </c>
      <c r="AE21" s="76">
        <v>243.81412999866257</v>
      </c>
      <c r="AF21" s="76">
        <v>206.14902367259597</v>
      </c>
      <c r="AG21" s="76">
        <v>191.25</v>
      </c>
      <c r="AH21" s="76">
        <v>190.75</v>
      </c>
      <c r="AI21" s="76">
        <v>196.25</v>
      </c>
      <c r="AJ21" s="76">
        <v>173.25</v>
      </c>
      <c r="AK21" s="76">
        <v>137.25</v>
      </c>
      <c r="AL21" s="76">
        <v>129.25</v>
      </c>
      <c r="AM21" s="76">
        <v>120.5</v>
      </c>
      <c r="AN21" s="76">
        <v>78</v>
      </c>
      <c r="AO21" s="76">
        <v>67.5</v>
      </c>
      <c r="AP21" s="76">
        <v>28.5</v>
      </c>
      <c r="AQ21" s="76">
        <v>38.25</v>
      </c>
      <c r="AR21" s="76">
        <v>29.5</v>
      </c>
      <c r="AS21" s="76">
        <v>29.905565404119152</v>
      </c>
      <c r="AT21" s="76">
        <v>27.25</v>
      </c>
      <c r="AU21" s="76">
        <v>22.25</v>
      </c>
      <c r="AV21" s="76">
        <v>20.75</v>
      </c>
      <c r="AW21" s="76">
        <v>19</v>
      </c>
    </row>
    <row r="22" spans="2:49" outlineLevel="1">
      <c r="B22" s="4"/>
      <c r="W22" s="8" t="s">
        <v>186</v>
      </c>
      <c r="X22" s="75" t="s">
        <v>34</v>
      </c>
      <c r="Y22" s="76">
        <v>1139.7377539614276</v>
      </c>
      <c r="Z22" s="76">
        <v>1162.8331444739842</v>
      </c>
      <c r="AA22" s="76">
        <v>949.89538791831876</v>
      </c>
      <c r="AB22" s="76">
        <v>1017.0835914278667</v>
      </c>
      <c r="AC22" s="76">
        <v>875.28266517977102</v>
      </c>
      <c r="AD22" s="76">
        <v>859.28909510353378</v>
      </c>
      <c r="AE22" s="76">
        <v>789.2270606355778</v>
      </c>
      <c r="AF22" s="76">
        <v>694.96436495247724</v>
      </c>
      <c r="AG22" s="76">
        <v>653.6</v>
      </c>
      <c r="AH22" s="76">
        <v>666.40000000000009</v>
      </c>
      <c r="AI22" s="76">
        <v>697.6</v>
      </c>
      <c r="AJ22" s="76">
        <v>667.2</v>
      </c>
      <c r="AK22" s="76">
        <v>576.80000000000007</v>
      </c>
      <c r="AL22" s="76">
        <v>548.80000000000007</v>
      </c>
      <c r="AM22" s="76">
        <v>455.2</v>
      </c>
      <c r="AN22" s="76">
        <v>492</v>
      </c>
      <c r="AO22" s="76">
        <v>518.40000000000009</v>
      </c>
      <c r="AP22" s="76">
        <v>269.60000000000002</v>
      </c>
      <c r="AQ22" s="76">
        <v>376</v>
      </c>
      <c r="AR22" s="76">
        <v>300</v>
      </c>
      <c r="AS22" s="76">
        <v>311.20000000000005</v>
      </c>
      <c r="AT22" s="76">
        <v>294.40000000000003</v>
      </c>
      <c r="AU22" s="76">
        <v>260</v>
      </c>
      <c r="AV22" s="76">
        <v>225.60000000000002</v>
      </c>
      <c r="AW22" s="76">
        <v>199.2</v>
      </c>
    </row>
    <row r="23" spans="2:49" outlineLevel="1">
      <c r="B23" s="4"/>
      <c r="W23" s="8" t="s">
        <v>194</v>
      </c>
      <c r="X23" s="75" t="s">
        <v>34</v>
      </c>
      <c r="Y23" s="76">
        <v>59.32071989382198</v>
      </c>
      <c r="Z23" s="76">
        <v>61.085761624954692</v>
      </c>
      <c r="AA23" s="76">
        <v>49.201606614857482</v>
      </c>
      <c r="AB23" s="76">
        <v>55.48358271146175</v>
      </c>
      <c r="AC23" s="76">
        <v>48.077508743228783</v>
      </c>
      <c r="AD23" s="76">
        <v>45.969734896054504</v>
      </c>
      <c r="AE23" s="76">
        <v>41.755736131940985</v>
      </c>
      <c r="AF23" s="76">
        <v>35.986636276150378</v>
      </c>
      <c r="AG23" s="76">
        <v>34.602133850630459</v>
      </c>
      <c r="AH23" s="76">
        <v>34.720644872369014</v>
      </c>
      <c r="AI23" s="76">
        <v>34.236193712829227</v>
      </c>
      <c r="AJ23" s="76">
        <v>39.088097306689839</v>
      </c>
      <c r="AK23" s="76">
        <v>40.912945590994369</v>
      </c>
      <c r="AL23" s="76">
        <v>50.882936220860415</v>
      </c>
      <c r="AM23" s="76">
        <v>64.458412215650711</v>
      </c>
      <c r="AN23" s="76">
        <v>67.231720199922606</v>
      </c>
      <c r="AO23" s="76">
        <v>26.306663006378695</v>
      </c>
      <c r="AP23" s="76">
        <v>27.562684098277256</v>
      </c>
      <c r="AQ23" s="76">
        <v>9.5357530000028348</v>
      </c>
      <c r="AR23" s="76">
        <v>3.8163809227797723</v>
      </c>
      <c r="AS23" s="76">
        <v>2.586507392538921</v>
      </c>
      <c r="AT23" s="76">
        <v>5.0114182858725265</v>
      </c>
      <c r="AU23" s="76">
        <v>3.7370740008278527</v>
      </c>
      <c r="AV23" s="76">
        <v>3.3529508913391952</v>
      </c>
      <c r="AW23" s="76">
        <v>3.2459875012399566</v>
      </c>
    </row>
    <row r="24" spans="2:49" outlineLevel="1">
      <c r="B24" s="4"/>
      <c r="W24" s="8" t="s">
        <v>187</v>
      </c>
      <c r="X24" s="75" t="s">
        <v>34</v>
      </c>
      <c r="Y24" s="76">
        <v>363.37228166376894</v>
      </c>
      <c r="Z24" s="76">
        <v>262.28563595024747</v>
      </c>
      <c r="AA24" s="76">
        <v>216.49065133074765</v>
      </c>
      <c r="AB24" s="76">
        <v>232.62763809014314</v>
      </c>
      <c r="AC24" s="76">
        <v>208.31568142303064</v>
      </c>
      <c r="AD24" s="76">
        <v>199.7669586732647</v>
      </c>
      <c r="AE24" s="76">
        <v>196.27386652400696</v>
      </c>
      <c r="AF24" s="76">
        <v>185.41252507690251</v>
      </c>
      <c r="AG24" s="76">
        <v>173.8</v>
      </c>
      <c r="AH24" s="76">
        <v>162.25</v>
      </c>
      <c r="AI24" s="76">
        <v>155.10000000000002</v>
      </c>
      <c r="AJ24" s="76">
        <v>120.45000000000002</v>
      </c>
      <c r="AK24" s="76">
        <v>102.30000000000001</v>
      </c>
      <c r="AL24" s="76">
        <v>101.20000000000002</v>
      </c>
      <c r="AM24" s="76">
        <v>114.4</v>
      </c>
      <c r="AN24" s="76">
        <v>80.850000000000009</v>
      </c>
      <c r="AO24" s="76">
        <v>87.45</v>
      </c>
      <c r="AP24" s="76">
        <v>62.7</v>
      </c>
      <c r="AQ24" s="76">
        <v>53.350000000000009</v>
      </c>
      <c r="AR24" s="76">
        <v>41.8</v>
      </c>
      <c r="AS24" s="76">
        <v>39.6</v>
      </c>
      <c r="AT24" s="76">
        <v>36.85</v>
      </c>
      <c r="AU24" s="76">
        <v>31.35</v>
      </c>
      <c r="AV24" s="76">
        <v>65.45</v>
      </c>
      <c r="AW24" s="76">
        <v>24.75</v>
      </c>
    </row>
    <row r="25" spans="2:49" outlineLevel="1">
      <c r="B25" s="4"/>
      <c r="W25" s="8" t="s">
        <v>188</v>
      </c>
      <c r="X25" s="75" t="s">
        <v>34</v>
      </c>
      <c r="Y25" s="76">
        <v>78.166087908880172</v>
      </c>
      <c r="Z25" s="76">
        <v>68.076959131569055</v>
      </c>
      <c r="AA25" s="76">
        <v>63.318901373069352</v>
      </c>
      <c r="AB25" s="76">
        <v>63.034338195712174</v>
      </c>
      <c r="AC25" s="76">
        <v>66.565140854171545</v>
      </c>
      <c r="AD25" s="76">
        <v>51.119777440951722</v>
      </c>
      <c r="AE25" s="76">
        <v>57.511620995689135</v>
      </c>
      <c r="AF25" s="76">
        <v>49.298176969226446</v>
      </c>
      <c r="AG25" s="76">
        <v>52.20000000000001</v>
      </c>
      <c r="AH25" s="76">
        <v>46.098303355925992</v>
      </c>
      <c r="AI25" s="76">
        <v>46.350000000000009</v>
      </c>
      <c r="AJ25" s="76">
        <v>43.500000000000007</v>
      </c>
      <c r="AK25" s="76">
        <v>45.750000000000014</v>
      </c>
      <c r="AL25" s="76">
        <v>43.050000000000004</v>
      </c>
      <c r="AM25" s="76">
        <v>39.681750000000008</v>
      </c>
      <c r="AN25" s="76">
        <v>46.945950000000011</v>
      </c>
      <c r="AO25" s="76">
        <v>29.400000000000006</v>
      </c>
      <c r="AP25" s="76">
        <v>11.700000000000003</v>
      </c>
      <c r="AQ25" s="76">
        <v>16.500000000000004</v>
      </c>
      <c r="AR25" s="76">
        <v>14.850000000000001</v>
      </c>
      <c r="AS25" s="76">
        <v>17.478300000000001</v>
      </c>
      <c r="AT25" s="76">
        <v>11.250000000000004</v>
      </c>
      <c r="AU25" s="76">
        <v>12.150000000000002</v>
      </c>
      <c r="AV25" s="76">
        <v>7.0500000000000007</v>
      </c>
      <c r="AW25" s="76">
        <v>5.2500000000000009</v>
      </c>
    </row>
    <row r="26" spans="2:49" ht="14.25" outlineLevel="1">
      <c r="B26" s="4"/>
      <c r="W26" s="213" t="s">
        <v>189</v>
      </c>
      <c r="X26" s="75" t="s">
        <v>34</v>
      </c>
      <c r="Y26" s="226" t="s">
        <v>133</v>
      </c>
      <c r="Z26" s="226" t="s">
        <v>133</v>
      </c>
      <c r="AA26" s="226" t="s">
        <v>133</v>
      </c>
      <c r="AB26" s="226" t="s">
        <v>133</v>
      </c>
      <c r="AC26" s="226" t="s">
        <v>133</v>
      </c>
      <c r="AD26" s="226" t="s">
        <v>133</v>
      </c>
      <c r="AE26" s="226" t="s">
        <v>133</v>
      </c>
      <c r="AF26" s="226" t="s">
        <v>133</v>
      </c>
      <c r="AG26" s="226" t="s">
        <v>133</v>
      </c>
      <c r="AH26" s="226" t="s">
        <v>133</v>
      </c>
      <c r="AI26" s="226" t="s">
        <v>133</v>
      </c>
      <c r="AJ26" s="226" t="s">
        <v>133</v>
      </c>
      <c r="AK26" s="226" t="s">
        <v>133</v>
      </c>
      <c r="AL26" s="226" t="s">
        <v>133</v>
      </c>
      <c r="AM26" s="226" t="s">
        <v>133</v>
      </c>
      <c r="AN26" s="226" t="s">
        <v>133</v>
      </c>
      <c r="AO26" s="226" t="s">
        <v>133</v>
      </c>
      <c r="AP26" s="226" t="s">
        <v>133</v>
      </c>
      <c r="AQ26" s="226" t="s">
        <v>133</v>
      </c>
      <c r="AR26" s="226" t="s">
        <v>133</v>
      </c>
      <c r="AS26" s="226" t="s">
        <v>133</v>
      </c>
      <c r="AT26" s="226">
        <v>9.0645500000000006</v>
      </c>
      <c r="AU26" s="226">
        <v>10.397200000000002</v>
      </c>
      <c r="AV26" s="226">
        <v>28.860700000000001</v>
      </c>
      <c r="AW26" s="226">
        <v>0</v>
      </c>
    </row>
    <row r="27" spans="2:49" outlineLevel="1">
      <c r="B27" s="4"/>
      <c r="W27" s="216" t="s">
        <v>195</v>
      </c>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row>
    <row r="28" spans="2:49" outlineLevel="1">
      <c r="B28" s="4"/>
      <c r="W28" s="8" t="s">
        <v>185</v>
      </c>
      <c r="X28" s="75" t="s">
        <v>34</v>
      </c>
      <c r="Y28" s="76">
        <v>81.273617021276593</v>
      </c>
      <c r="Z28" s="76">
        <v>136.21276595744681</v>
      </c>
      <c r="AA28" s="76">
        <v>212.49191489361701</v>
      </c>
      <c r="AB28" s="76">
        <v>183.43319148936172</v>
      </c>
      <c r="AC28" s="76">
        <v>189.33574468085106</v>
      </c>
      <c r="AD28" s="76">
        <v>221.11872340425532</v>
      </c>
      <c r="AE28" s="76">
        <v>259.71234042553192</v>
      </c>
      <c r="AF28" s="76">
        <v>185.51089021276593</v>
      </c>
      <c r="AG28" s="76">
        <v>213.39999999999998</v>
      </c>
      <c r="AH28" s="76">
        <v>197.8</v>
      </c>
      <c r="AI28" s="76">
        <v>114.4</v>
      </c>
      <c r="AJ28" s="76">
        <v>121.8</v>
      </c>
      <c r="AK28" s="76">
        <v>129.1</v>
      </c>
      <c r="AL28" s="76">
        <v>121.39999999999999</v>
      </c>
      <c r="AM28" s="76">
        <v>75.400000000000006</v>
      </c>
      <c r="AN28" s="76">
        <v>57.4</v>
      </c>
      <c r="AO28" s="76">
        <v>50.949999999999996</v>
      </c>
      <c r="AP28" s="76">
        <v>36.25</v>
      </c>
      <c r="AQ28" s="76">
        <v>40.4</v>
      </c>
      <c r="AR28" s="76">
        <v>36.199999999999996</v>
      </c>
      <c r="AS28" s="76">
        <v>35.25</v>
      </c>
      <c r="AT28" s="76">
        <v>41.05</v>
      </c>
      <c r="AU28" s="76">
        <v>47.849999999999994</v>
      </c>
      <c r="AV28" s="76">
        <v>19.349999999999998</v>
      </c>
      <c r="AW28" s="76">
        <v>18.399999999999999</v>
      </c>
    </row>
    <row r="29" spans="2:49" outlineLevel="1">
      <c r="B29" s="4"/>
      <c r="W29" s="8" t="s">
        <v>186</v>
      </c>
      <c r="X29" s="75" t="s">
        <v>34</v>
      </c>
      <c r="Y29" s="76">
        <v>73.099999999999994</v>
      </c>
      <c r="Z29" s="76">
        <v>170.85</v>
      </c>
      <c r="AA29" s="76">
        <v>107.1</v>
      </c>
      <c r="AB29" s="76">
        <v>127.5</v>
      </c>
      <c r="AC29" s="76">
        <v>96.899999999999991</v>
      </c>
      <c r="AD29" s="76">
        <v>89.25</v>
      </c>
      <c r="AE29" s="76">
        <v>93.5</v>
      </c>
      <c r="AF29" s="76">
        <v>103.50110000000001</v>
      </c>
      <c r="AG29" s="76">
        <v>97.734700000000004</v>
      </c>
      <c r="AH29" s="76">
        <v>79.05</v>
      </c>
      <c r="AI29" s="76">
        <v>68.849999999999994</v>
      </c>
      <c r="AJ29" s="76">
        <v>73.099999999999994</v>
      </c>
      <c r="AK29" s="76">
        <v>66.3</v>
      </c>
      <c r="AL29" s="76">
        <v>44.199999999999996</v>
      </c>
      <c r="AM29" s="76">
        <v>46.75</v>
      </c>
      <c r="AN29" s="76">
        <v>41.65</v>
      </c>
      <c r="AO29" s="76">
        <v>42.5</v>
      </c>
      <c r="AP29" s="76">
        <v>29.75</v>
      </c>
      <c r="AQ29" s="76">
        <v>11.049999999999999</v>
      </c>
      <c r="AR29" s="76">
        <v>11.9</v>
      </c>
      <c r="AS29" s="76">
        <v>3.4</v>
      </c>
      <c r="AT29" s="76">
        <v>9.35</v>
      </c>
      <c r="AU29" s="76">
        <v>3.4</v>
      </c>
      <c r="AV29" s="76">
        <v>5.0999999999999996</v>
      </c>
      <c r="AW29" s="76">
        <v>8.5</v>
      </c>
    </row>
    <row r="30" spans="2:49" outlineLevel="1">
      <c r="B30" s="4"/>
      <c r="W30" s="8" t="s">
        <v>194</v>
      </c>
      <c r="X30" s="75" t="s">
        <v>34</v>
      </c>
      <c r="Y30" s="76">
        <v>2.5499999999999998</v>
      </c>
      <c r="Z30" s="76">
        <v>4.25</v>
      </c>
      <c r="AA30" s="76">
        <v>4.25</v>
      </c>
      <c r="AB30" s="76">
        <v>5.0999999999999996</v>
      </c>
      <c r="AC30" s="76">
        <v>11.049999999999999</v>
      </c>
      <c r="AD30" s="76">
        <v>10.199999999999999</v>
      </c>
      <c r="AE30" s="76">
        <v>8.5</v>
      </c>
      <c r="AF30" s="76">
        <v>8.7932500000000005</v>
      </c>
      <c r="AG30" s="76">
        <v>15.27365</v>
      </c>
      <c r="AH30" s="76">
        <v>11.9</v>
      </c>
      <c r="AI30" s="76">
        <v>10.199999999999999</v>
      </c>
      <c r="AJ30" s="76">
        <v>10.199999999999999</v>
      </c>
      <c r="AK30" s="76">
        <v>9.35</v>
      </c>
      <c r="AL30" s="76">
        <v>10.199999999999999</v>
      </c>
      <c r="AM30" s="76">
        <v>6.8</v>
      </c>
      <c r="AN30" s="76">
        <v>5.95</v>
      </c>
      <c r="AO30" s="76">
        <v>5.0999999999999996</v>
      </c>
      <c r="AP30" s="76">
        <v>4.25</v>
      </c>
      <c r="AQ30" s="76">
        <v>3.4</v>
      </c>
      <c r="AR30" s="76">
        <v>1.7</v>
      </c>
      <c r="AS30" s="76">
        <v>1.7</v>
      </c>
      <c r="AT30" s="76">
        <v>2.5499999999999998</v>
      </c>
      <c r="AU30" s="76">
        <v>1.7</v>
      </c>
      <c r="AV30" s="76">
        <v>1.7</v>
      </c>
      <c r="AW30" s="76">
        <v>2.5499999999999998</v>
      </c>
    </row>
    <row r="31" spans="2:49" outlineLevel="1">
      <c r="B31" s="4"/>
      <c r="W31" s="8" t="s">
        <v>187</v>
      </c>
      <c r="X31" s="75" t="s">
        <v>34</v>
      </c>
      <c r="Y31" s="76">
        <v>309.10000000000002</v>
      </c>
      <c r="Z31" s="76">
        <v>581.90000000000009</v>
      </c>
      <c r="AA31" s="76">
        <v>562.1</v>
      </c>
      <c r="AB31" s="76">
        <v>526.90000000000009</v>
      </c>
      <c r="AC31" s="76">
        <v>434.50000000000006</v>
      </c>
      <c r="AD31" s="76">
        <v>326.15000000000003</v>
      </c>
      <c r="AE31" s="76">
        <v>219.45000000000002</v>
      </c>
      <c r="AF31" s="76">
        <v>187.00000000000003</v>
      </c>
      <c r="AG31" s="76">
        <v>159.36250000000001</v>
      </c>
      <c r="AH31" s="76">
        <v>140.25</v>
      </c>
      <c r="AI31" s="76">
        <v>143</v>
      </c>
      <c r="AJ31" s="76">
        <v>140.25</v>
      </c>
      <c r="AK31" s="76">
        <v>129.80000000000001</v>
      </c>
      <c r="AL31" s="76">
        <v>113.30000000000001</v>
      </c>
      <c r="AM31" s="76">
        <v>143</v>
      </c>
      <c r="AN31" s="76">
        <v>114.4</v>
      </c>
      <c r="AO31" s="76">
        <v>101.2</v>
      </c>
      <c r="AP31" s="76">
        <v>62.150000000000006</v>
      </c>
      <c r="AQ31" s="76">
        <v>31.35</v>
      </c>
      <c r="AR31" s="76">
        <v>35.75</v>
      </c>
      <c r="AS31" s="76">
        <v>18.700000000000003</v>
      </c>
      <c r="AT31" s="76">
        <v>38.5</v>
      </c>
      <c r="AU31" s="76">
        <v>15.400000000000002</v>
      </c>
      <c r="AV31" s="76">
        <v>24.200000000000003</v>
      </c>
      <c r="AW31" s="76">
        <v>19.8</v>
      </c>
    </row>
    <row r="32" spans="2:49" outlineLevel="1">
      <c r="B32" s="4"/>
      <c r="W32" s="215" t="s">
        <v>190</v>
      </c>
      <c r="X32" s="75" t="s">
        <v>34</v>
      </c>
      <c r="Y32" s="76">
        <v>58.5537238626613</v>
      </c>
      <c r="Z32" s="76">
        <v>57.674284526573331</v>
      </c>
      <c r="AA32" s="76">
        <v>56.657776961842899</v>
      </c>
      <c r="AB32" s="76">
        <v>53.879907550216274</v>
      </c>
      <c r="AC32" s="76">
        <v>54.199135621686807</v>
      </c>
      <c r="AD32" s="76">
        <v>49.556579288959718</v>
      </c>
      <c r="AE32" s="76">
        <v>42.659719740195783</v>
      </c>
      <c r="AF32" s="76">
        <v>35.723115858817494</v>
      </c>
      <c r="AG32" s="76">
        <v>35.063442597018025</v>
      </c>
      <c r="AH32" s="76">
        <v>39.601466494759791</v>
      </c>
      <c r="AI32" s="76">
        <v>30.554001532819807</v>
      </c>
      <c r="AJ32" s="76">
        <v>19.545642114736907</v>
      </c>
      <c r="AK32" s="76">
        <v>17.880286366412388</v>
      </c>
      <c r="AL32" s="76">
        <v>18.752688983306033</v>
      </c>
      <c r="AM32" s="76">
        <v>17.004798425007575</v>
      </c>
      <c r="AN32" s="76">
        <v>11.148841339616171</v>
      </c>
      <c r="AO32" s="76">
        <v>7.73805388935466</v>
      </c>
      <c r="AP32" s="76">
        <v>5.4889999999999999</v>
      </c>
      <c r="AQ32" s="76">
        <v>4.4320000000000004</v>
      </c>
      <c r="AR32" s="76">
        <v>3.177</v>
      </c>
      <c r="AS32" s="76">
        <v>2.9950000000000001</v>
      </c>
      <c r="AT32" s="76">
        <v>5.0499538809999995</v>
      </c>
      <c r="AU32" s="76">
        <v>4.9520414080000004</v>
      </c>
      <c r="AV32" s="76">
        <v>3.9272785839999997</v>
      </c>
      <c r="AW32" s="76">
        <v>4.7388138675600002</v>
      </c>
    </row>
    <row r="33" spans="2:49" outlineLevel="1">
      <c r="B33" s="4"/>
      <c r="W33" s="215" t="s">
        <v>191</v>
      </c>
      <c r="X33" s="75" t="s">
        <v>34</v>
      </c>
      <c r="Y33" s="76">
        <v>218.91998348302278</v>
      </c>
      <c r="Z33" s="76">
        <v>215.63194589582724</v>
      </c>
      <c r="AA33" s="76">
        <v>211.8314392055421</v>
      </c>
      <c r="AB33" s="76">
        <v>201.44557327602962</v>
      </c>
      <c r="AC33" s="76">
        <v>202.63909948620818</v>
      </c>
      <c r="AD33" s="76">
        <v>185.28156372873053</v>
      </c>
      <c r="AE33" s="76">
        <v>159.4956652598043</v>
      </c>
      <c r="AF33" s="76">
        <v>133.56117114118229</v>
      </c>
      <c r="AG33" s="76">
        <v>131.09479240298177</v>
      </c>
      <c r="AH33" s="76">
        <v>148.06150350524021</v>
      </c>
      <c r="AI33" s="76">
        <v>114.23494646718018</v>
      </c>
      <c r="AJ33" s="76">
        <v>73.077019985263107</v>
      </c>
      <c r="AK33" s="76">
        <v>66.85060723358761</v>
      </c>
      <c r="AL33" s="76">
        <v>70.112336016693945</v>
      </c>
      <c r="AM33" s="76">
        <v>63.577343074992449</v>
      </c>
      <c r="AN33" s="76">
        <v>41.683158660383832</v>
      </c>
      <c r="AO33" s="76">
        <v>28.930946110645344</v>
      </c>
      <c r="AP33" s="76">
        <v>19.881999999999998</v>
      </c>
      <c r="AQ33" s="76">
        <v>17.113999999999997</v>
      </c>
      <c r="AR33" s="76">
        <v>17.108000000000001</v>
      </c>
      <c r="AS33" s="76">
        <v>16.880999999999997</v>
      </c>
      <c r="AT33" s="76">
        <v>34.301213329999982</v>
      </c>
      <c r="AU33" s="76">
        <v>21.724325720000003</v>
      </c>
      <c r="AV33" s="76">
        <v>11.000247680199999</v>
      </c>
      <c r="AW33" s="76">
        <v>11.783528947000001</v>
      </c>
    </row>
    <row r="34" spans="2:49" outlineLevel="1">
      <c r="B34" s="4"/>
      <c r="W34" s="8" t="s">
        <v>192</v>
      </c>
      <c r="X34" s="75" t="s">
        <v>34</v>
      </c>
      <c r="Y34" s="76">
        <v>199.03040999999996</v>
      </c>
      <c r="Z34" s="76">
        <v>189.61709300000001</v>
      </c>
      <c r="AA34" s="76">
        <v>191.86200099999999</v>
      </c>
      <c r="AB34" s="76">
        <v>171.96427900000006</v>
      </c>
      <c r="AC34" s="76">
        <v>166.62339200000005</v>
      </c>
      <c r="AD34" s="76">
        <v>165.98469800000001</v>
      </c>
      <c r="AE34" s="76">
        <v>149.56677000000002</v>
      </c>
      <c r="AF34" s="76">
        <v>147.554091</v>
      </c>
      <c r="AG34" s="76">
        <v>123.07011</v>
      </c>
      <c r="AH34" s="76">
        <v>127.394092</v>
      </c>
      <c r="AI34" s="76">
        <v>146.09769500000002</v>
      </c>
      <c r="AJ34" s="76">
        <v>131.62244199999998</v>
      </c>
      <c r="AK34" s="76">
        <v>98.906128000000024</v>
      </c>
      <c r="AL34" s="76">
        <v>69.832206999999997</v>
      </c>
      <c r="AM34" s="76">
        <v>71.387693999999996</v>
      </c>
      <c r="AN34" s="76">
        <v>66.036211999999992</v>
      </c>
      <c r="AO34" s="76">
        <v>61.688724000000001</v>
      </c>
      <c r="AP34" s="76">
        <v>67.293597000000005</v>
      </c>
      <c r="AQ34" s="76">
        <v>67.293597000000005</v>
      </c>
      <c r="AR34" s="76">
        <v>67.293597000000005</v>
      </c>
      <c r="AS34" s="76">
        <v>67.293597000000005</v>
      </c>
      <c r="AT34" s="76">
        <v>67.293597000000005</v>
      </c>
      <c r="AU34" s="76">
        <v>67.293597000000005</v>
      </c>
      <c r="AV34" s="76">
        <v>67.293597000000005</v>
      </c>
      <c r="AW34" s="76">
        <v>67.293597000000005</v>
      </c>
    </row>
    <row r="35" spans="2:49" outlineLevel="1">
      <c r="B35" s="4"/>
      <c r="W35" s="214" t="s">
        <v>193</v>
      </c>
      <c r="X35" s="75" t="s">
        <v>34</v>
      </c>
      <c r="Y35" s="76">
        <v>344.71027436962908</v>
      </c>
      <c r="Z35" s="76">
        <v>305.40894424826342</v>
      </c>
      <c r="AA35" s="76">
        <v>266.10761412689766</v>
      </c>
      <c r="AB35" s="76">
        <v>226.80628400553195</v>
      </c>
      <c r="AC35" s="76">
        <v>158.88444837900315</v>
      </c>
      <c r="AD35" s="76">
        <v>153.25221275247438</v>
      </c>
      <c r="AE35" s="76">
        <v>109.41377712594559</v>
      </c>
      <c r="AF35" s="76">
        <v>142.02744431968489</v>
      </c>
      <c r="AG35" s="76">
        <v>106.36748412517753</v>
      </c>
      <c r="AH35" s="76">
        <v>67.816832096123775</v>
      </c>
      <c r="AI35" s="76">
        <v>69.35821677228212</v>
      </c>
      <c r="AJ35" s="76">
        <v>89.751810846843881</v>
      </c>
      <c r="AK35" s="76">
        <v>97.706916352563582</v>
      </c>
      <c r="AL35" s="76">
        <v>67.846894296765697</v>
      </c>
      <c r="AM35" s="76">
        <v>63.753482264816036</v>
      </c>
      <c r="AN35" s="76">
        <v>48.284231466366457</v>
      </c>
      <c r="AO35" s="76">
        <v>39.486572493573263</v>
      </c>
      <c r="AP35" s="76">
        <v>33.935697797356831</v>
      </c>
      <c r="AQ35" s="76">
        <v>22.500212121212122</v>
      </c>
      <c r="AR35" s="76">
        <v>21.765617344173442</v>
      </c>
      <c r="AS35" s="76">
        <v>30.835365174129354</v>
      </c>
      <c r="AT35" s="76">
        <v>38.621673231989426</v>
      </c>
      <c r="AU35" s="76">
        <v>27.275512764989539</v>
      </c>
      <c r="AV35" s="76">
        <v>163.74956854101706</v>
      </c>
      <c r="AW35" s="76">
        <v>164.14736854101707</v>
      </c>
    </row>
    <row r="36" spans="2:49" outlineLevel="1">
      <c r="B36" s="4"/>
      <c r="W36" s="242" t="s">
        <v>250</v>
      </c>
      <c r="X36" s="75" t="s">
        <v>34</v>
      </c>
      <c r="Y36" s="76">
        <v>12.329780677814277</v>
      </c>
      <c r="Z36" s="76">
        <v>12.281603357592283</v>
      </c>
      <c r="AA36" s="76">
        <v>12.215359542287038</v>
      </c>
      <c r="AB36" s="76">
        <v>12.287625522620035</v>
      </c>
      <c r="AC36" s="76">
        <v>12.097325107743151</v>
      </c>
      <c r="AD36" s="76">
        <v>11.814283351438924</v>
      </c>
      <c r="AE36" s="76">
        <v>11.587849946395544</v>
      </c>
      <c r="AF36" s="76">
        <v>11.28674169500807</v>
      </c>
      <c r="AG36" s="76">
        <v>11.16268509543643</v>
      </c>
      <c r="AH36" s="76">
        <v>11.022970866792644</v>
      </c>
      <c r="AI36" s="76">
        <v>10.898914267221004</v>
      </c>
      <c r="AJ36" s="76">
        <v>10.851190129370542</v>
      </c>
      <c r="AK36" s="76">
        <v>10.81568009002101</v>
      </c>
      <c r="AL36" s="76">
        <v>10.110562496721062</v>
      </c>
      <c r="AM36" s="76">
        <v>10.56124891976957</v>
      </c>
      <c r="AN36" s="76">
        <v>10.503108017584756</v>
      </c>
      <c r="AO36" s="76">
        <v>10.547556303618165</v>
      </c>
      <c r="AP36" s="76">
        <v>10.535862551490892</v>
      </c>
      <c r="AQ36" s="76">
        <v>10.838000000000001</v>
      </c>
      <c r="AR36" s="76">
        <v>13.969000000000003</v>
      </c>
      <c r="AS36" s="76">
        <v>10.500000000000002</v>
      </c>
      <c r="AT36" s="76">
        <v>10.669000000000002</v>
      </c>
      <c r="AU36" s="76">
        <v>9.1940000000000026</v>
      </c>
      <c r="AV36" s="76">
        <v>11.852000000000002</v>
      </c>
      <c r="AW36" s="76">
        <v>12.245000000000003</v>
      </c>
    </row>
    <row r="37" spans="2:49" outlineLevel="1">
      <c r="B37" s="4"/>
      <c r="W37" s="210"/>
      <c r="X37" s="211"/>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row>
    <row r="38" spans="2:49" outlineLevel="1">
      <c r="B38" s="4"/>
      <c r="W38" s="241"/>
      <c r="X38" s="211"/>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row>
    <row r="39" spans="2:49" outlineLevel="1">
      <c r="B39" s="4"/>
      <c r="W39" s="4"/>
      <c r="X39" s="4"/>
    </row>
    <row r="40" spans="2:49" ht="15" outlineLevel="1">
      <c r="B40" s="4"/>
      <c r="U40" s="143" t="s">
        <v>269</v>
      </c>
      <c r="V40" s="62">
        <v>11</v>
      </c>
      <c r="W40" s="3" t="s">
        <v>307</v>
      </c>
      <c r="X40" s="4"/>
    </row>
    <row r="41" spans="2:49" outlineLevel="1">
      <c r="B41" s="4"/>
      <c r="W41" s="2" t="s">
        <v>30</v>
      </c>
      <c r="X41" s="1" t="s">
        <v>5</v>
      </c>
      <c r="Y41" s="7">
        <v>1990</v>
      </c>
      <c r="Z41" s="7">
        <f t="shared" ref="Z41" si="44">Y41+1</f>
        <v>1991</v>
      </c>
      <c r="AA41" s="7">
        <f t="shared" ref="AA41" si="45">Z41+1</f>
        <v>1992</v>
      </c>
      <c r="AB41" s="7">
        <f t="shared" ref="AB41" si="46">AA41+1</f>
        <v>1993</v>
      </c>
      <c r="AC41" s="7">
        <f t="shared" ref="AC41" si="47">AB41+1</f>
        <v>1994</v>
      </c>
      <c r="AD41" s="7">
        <f t="shared" ref="AD41" si="48">AC41+1</f>
        <v>1995</v>
      </c>
      <c r="AE41" s="7">
        <f t="shared" ref="AE41" si="49">AD41+1</f>
        <v>1996</v>
      </c>
      <c r="AF41" s="7">
        <f t="shared" ref="AF41" si="50">AE41+1</f>
        <v>1997</v>
      </c>
      <c r="AG41" s="7">
        <f t="shared" ref="AG41" si="51">AF41+1</f>
        <v>1998</v>
      </c>
      <c r="AH41" s="7">
        <f t="shared" ref="AH41" si="52">AG41+1</f>
        <v>1999</v>
      </c>
      <c r="AI41" s="7">
        <f t="shared" ref="AI41" si="53">AH41+1</f>
        <v>2000</v>
      </c>
      <c r="AJ41" s="7">
        <f t="shared" ref="AJ41" si="54">AI41+1</f>
        <v>2001</v>
      </c>
      <c r="AK41" s="7">
        <f>AJ41+1</f>
        <v>2002</v>
      </c>
      <c r="AL41" s="7">
        <f t="shared" ref="AL41" si="55">AK41+1</f>
        <v>2003</v>
      </c>
      <c r="AM41" s="7">
        <f t="shared" ref="AM41" si="56">AL41+1</f>
        <v>2004</v>
      </c>
      <c r="AN41" s="7">
        <f t="shared" ref="AN41" si="57">AM41+1</f>
        <v>2005</v>
      </c>
      <c r="AO41" s="7">
        <f t="shared" ref="AO41" si="58">AN41+1</f>
        <v>2006</v>
      </c>
      <c r="AP41" s="7">
        <f t="shared" ref="AP41" si="59">AO41+1</f>
        <v>2007</v>
      </c>
      <c r="AQ41" s="7">
        <f t="shared" ref="AQ41" si="60">AP41+1</f>
        <v>2008</v>
      </c>
      <c r="AR41" s="7">
        <f t="shared" ref="AR41" si="61">AQ41+1</f>
        <v>2009</v>
      </c>
      <c r="AS41" s="7">
        <f t="shared" ref="AS41" si="62">AR41+1</f>
        <v>2010</v>
      </c>
      <c r="AT41" s="7">
        <f t="shared" ref="AT41" si="63">AS41+1</f>
        <v>2011</v>
      </c>
      <c r="AU41" s="7">
        <f t="shared" ref="AU41" si="64">AT41+1</f>
        <v>2012</v>
      </c>
      <c r="AV41" s="7">
        <f t="shared" ref="AV41:AW41" si="65">AU41+1</f>
        <v>2013</v>
      </c>
      <c r="AW41" s="7">
        <f t="shared" si="65"/>
        <v>2014</v>
      </c>
    </row>
    <row r="42" spans="2:49" ht="12.75" customHeight="1" outlineLevel="1">
      <c r="B42" s="4"/>
      <c r="W42" s="1" t="s">
        <v>206</v>
      </c>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row>
    <row r="43" spans="2:49" ht="12.75" customHeight="1" outlineLevel="1">
      <c r="B43" s="4"/>
      <c r="W43" s="77" t="s">
        <v>35</v>
      </c>
      <c r="X43" s="75" t="s">
        <v>0</v>
      </c>
      <c r="Y43" s="50">
        <v>74.172041966269603</v>
      </c>
      <c r="Z43" s="50">
        <v>72.185275963674954</v>
      </c>
      <c r="AA43" s="50">
        <v>70.198509961080305</v>
      </c>
      <c r="AB43" s="50">
        <v>68.211743958485656</v>
      </c>
      <c r="AC43" s="50">
        <v>66.224977955891021</v>
      </c>
      <c r="AD43" s="50">
        <v>64.238211953296371</v>
      </c>
      <c r="AE43" s="50">
        <v>62.251445950701722</v>
      </c>
      <c r="AF43" s="50">
        <v>60.264679948107073</v>
      </c>
      <c r="AG43" s="50">
        <v>56.447237280838614</v>
      </c>
      <c r="AH43" s="50">
        <v>53.510199493706722</v>
      </c>
      <c r="AI43" s="50">
        <v>54.398340053218377</v>
      </c>
      <c r="AJ43" s="50">
        <v>46.235797531039857</v>
      </c>
      <c r="AK43" s="50">
        <v>44.355993130431472</v>
      </c>
      <c r="AL43" s="50">
        <v>45.364930696635987</v>
      </c>
      <c r="AM43" s="50">
        <v>41.309202789466404</v>
      </c>
      <c r="AN43" s="50">
        <v>43.508877808660706</v>
      </c>
      <c r="AO43" s="50">
        <v>41.808204732288687</v>
      </c>
      <c r="AP43" s="50">
        <v>40.509898918769039</v>
      </c>
      <c r="AQ43" s="50">
        <v>41.537015667342303</v>
      </c>
      <c r="AR43" s="50">
        <v>36.498259617001551</v>
      </c>
      <c r="AS43" s="50">
        <v>36.116813006161863</v>
      </c>
      <c r="AT43" s="50">
        <v>38.689158850854852</v>
      </c>
      <c r="AU43" s="50">
        <v>33.136277812363204</v>
      </c>
      <c r="AV43" s="50">
        <v>39.906681813920486</v>
      </c>
      <c r="AW43" s="50">
        <v>39.906681813920486</v>
      </c>
    </row>
    <row r="44" spans="2:49" outlineLevel="1">
      <c r="B44" s="4"/>
      <c r="W44" s="77" t="s">
        <v>36</v>
      </c>
      <c r="X44" s="75" t="s">
        <v>0</v>
      </c>
      <c r="Y44" s="50">
        <v>25.827958033730404</v>
      </c>
      <c r="Z44" s="50">
        <v>27.814724036325046</v>
      </c>
      <c r="AA44" s="50">
        <v>29.801490038919692</v>
      </c>
      <c r="AB44" s="50">
        <v>31.788256041514341</v>
      </c>
      <c r="AC44" s="50">
        <v>33.775022044108987</v>
      </c>
      <c r="AD44" s="50">
        <v>35.761788046703636</v>
      </c>
      <c r="AE44" s="50">
        <v>37.748554049298278</v>
      </c>
      <c r="AF44" s="50">
        <v>39.735320051892927</v>
      </c>
      <c r="AG44" s="50">
        <v>43.552762719161386</v>
      </c>
      <c r="AH44" s="50">
        <v>46.489800506293271</v>
      </c>
      <c r="AI44" s="50">
        <v>45.601659946781623</v>
      </c>
      <c r="AJ44" s="50">
        <v>53.764202468960143</v>
      </c>
      <c r="AK44" s="50">
        <v>55.644006869568528</v>
      </c>
      <c r="AL44" s="50">
        <v>54.635069303364013</v>
      </c>
      <c r="AM44" s="50">
        <v>58.690797210533596</v>
      </c>
      <c r="AN44" s="50">
        <v>56.491122191339294</v>
      </c>
      <c r="AO44" s="50">
        <v>58.191795267711313</v>
      </c>
      <c r="AP44" s="50">
        <v>59.490101081230961</v>
      </c>
      <c r="AQ44" s="50">
        <v>58.462984332657697</v>
      </c>
      <c r="AR44" s="50">
        <v>63.501740382998449</v>
      </c>
      <c r="AS44" s="50">
        <v>63.883186993838137</v>
      </c>
      <c r="AT44" s="50">
        <v>61.310841149145148</v>
      </c>
      <c r="AU44" s="50">
        <v>66.863722187636796</v>
      </c>
      <c r="AV44" s="50">
        <v>60.093318186079514</v>
      </c>
      <c r="AW44" s="50">
        <v>60.093318186079514</v>
      </c>
    </row>
    <row r="45" spans="2:49" ht="12.75" customHeight="1" outlineLevel="1">
      <c r="B45" s="4"/>
      <c r="W45" s="216" t="s">
        <v>195</v>
      </c>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row>
    <row r="46" spans="2:49" outlineLevel="1">
      <c r="B46" s="4"/>
      <c r="W46" s="80" t="s">
        <v>94</v>
      </c>
      <c r="X46" s="75" t="s">
        <v>0</v>
      </c>
      <c r="Y46" s="50">
        <v>90.202401437783436</v>
      </c>
      <c r="Z46" s="50">
        <v>87.290082600261172</v>
      </c>
      <c r="AA46" s="50">
        <v>87.098698416795855</v>
      </c>
      <c r="AB46" s="50">
        <v>84.726150313598254</v>
      </c>
      <c r="AC46" s="50">
        <v>82.774670243591203</v>
      </c>
      <c r="AD46" s="50">
        <v>81.082914251927264</v>
      </c>
      <c r="AE46" s="50">
        <v>74.734349185661131</v>
      </c>
      <c r="AF46" s="50">
        <v>73.284592297941614</v>
      </c>
      <c r="AG46" s="50">
        <v>71.595286683234121</v>
      </c>
      <c r="AH46" s="50">
        <v>70.689465324933906</v>
      </c>
      <c r="AI46" s="50">
        <v>66.443316058426944</v>
      </c>
      <c r="AJ46" s="50">
        <v>64.834848201735241</v>
      </c>
      <c r="AK46" s="50">
        <v>55.723729811754396</v>
      </c>
      <c r="AL46" s="50">
        <v>53.416566229970655</v>
      </c>
      <c r="AM46" s="50">
        <v>52.169641249492926</v>
      </c>
      <c r="AN46" s="50">
        <v>48.290555499626706</v>
      </c>
      <c r="AO46" s="50">
        <v>46.048772124301273</v>
      </c>
      <c r="AP46" s="50">
        <v>45.837631166058678</v>
      </c>
      <c r="AQ46" s="50">
        <v>45.837432678103482</v>
      </c>
      <c r="AR46" s="50">
        <v>36.900066001272769</v>
      </c>
      <c r="AS46" s="50">
        <v>46.958362356459503</v>
      </c>
      <c r="AT46" s="50">
        <v>36.65869426240684</v>
      </c>
      <c r="AU46" s="50">
        <v>28.542428734202808</v>
      </c>
      <c r="AV46" s="50">
        <v>30.045775526202533</v>
      </c>
      <c r="AW46" s="50">
        <v>30.045775526202533</v>
      </c>
    </row>
    <row r="47" spans="2:49" outlineLevel="1">
      <c r="B47" s="4"/>
      <c r="W47" s="80" t="s">
        <v>95</v>
      </c>
      <c r="X47" s="75" t="s">
        <v>0</v>
      </c>
      <c r="Y47" s="50">
        <v>9.7975985622165549</v>
      </c>
      <c r="Z47" s="50">
        <v>12.709917399738838</v>
      </c>
      <c r="AA47" s="50">
        <v>12.901301583204155</v>
      </c>
      <c r="AB47" s="50">
        <v>15.273849686401739</v>
      </c>
      <c r="AC47" s="50">
        <v>17.225329756408808</v>
      </c>
      <c r="AD47" s="50">
        <v>18.917085748072736</v>
      </c>
      <c r="AE47" s="50">
        <v>25.265650814338862</v>
      </c>
      <c r="AF47" s="50">
        <v>26.715407702058375</v>
      </c>
      <c r="AG47" s="50">
        <v>28.404713316765889</v>
      </c>
      <c r="AH47" s="50">
        <v>29.310534675066091</v>
      </c>
      <c r="AI47" s="50">
        <v>33.556683941573063</v>
      </c>
      <c r="AJ47" s="50">
        <v>35.165151798264752</v>
      </c>
      <c r="AK47" s="50">
        <v>44.276270188245611</v>
      </c>
      <c r="AL47" s="50">
        <v>46.583433770029345</v>
      </c>
      <c r="AM47" s="50">
        <v>47.830358750507074</v>
      </c>
      <c r="AN47" s="50">
        <v>51.709444500373294</v>
      </c>
      <c r="AO47" s="50">
        <v>53.951227875698727</v>
      </c>
      <c r="AP47" s="50">
        <v>54.162368833941322</v>
      </c>
      <c r="AQ47" s="50">
        <v>54.162567321896518</v>
      </c>
      <c r="AR47" s="50">
        <v>63.099933998727231</v>
      </c>
      <c r="AS47" s="50">
        <v>53.041637643540497</v>
      </c>
      <c r="AT47" s="50">
        <v>63.34130573759316</v>
      </c>
      <c r="AU47" s="50">
        <v>71.457571265797199</v>
      </c>
      <c r="AV47" s="50">
        <v>69.954224473797467</v>
      </c>
      <c r="AW47" s="50">
        <v>69.954224473797467</v>
      </c>
    </row>
    <row r="48" spans="2:49" outlineLevel="1">
      <c r="B48" s="4"/>
      <c r="W48" s="241"/>
      <c r="X48" s="211"/>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row>
    <row r="49" spans="2:49" outlineLevel="1">
      <c r="B49" s="4"/>
    </row>
    <row r="50" spans="2:49" outlineLevel="1">
      <c r="B50" s="4"/>
    </row>
    <row r="51" spans="2:49" ht="15" outlineLevel="1">
      <c r="B51" s="4"/>
      <c r="U51" s="143" t="s">
        <v>269</v>
      </c>
      <c r="V51" s="62">
        <v>14</v>
      </c>
      <c r="W51" s="3" t="s">
        <v>80</v>
      </c>
    </row>
    <row r="52" spans="2:49" outlineLevel="1">
      <c r="B52" s="4"/>
      <c r="U52" s="4" t="s">
        <v>1</v>
      </c>
      <c r="W52" s="2" t="s">
        <v>30</v>
      </c>
      <c r="X52" s="16" t="s">
        <v>17</v>
      </c>
      <c r="Y52" s="15">
        <v>1990</v>
      </c>
      <c r="Z52" s="15">
        <v>1991</v>
      </c>
      <c r="AA52" s="15">
        <v>1992</v>
      </c>
      <c r="AB52" s="15">
        <v>1993</v>
      </c>
      <c r="AC52" s="15">
        <v>1994</v>
      </c>
      <c r="AD52" s="15">
        <v>1995</v>
      </c>
      <c r="AE52" s="15">
        <v>1996</v>
      </c>
      <c r="AF52" s="15">
        <v>1997</v>
      </c>
      <c r="AG52" s="15">
        <v>1998</v>
      </c>
      <c r="AH52" s="15">
        <v>1999</v>
      </c>
      <c r="AI52" s="15">
        <v>2000</v>
      </c>
      <c r="AJ52" s="15">
        <v>2001</v>
      </c>
      <c r="AK52" s="15">
        <v>2002</v>
      </c>
      <c r="AL52" s="15">
        <v>2003</v>
      </c>
      <c r="AM52" s="15">
        <v>2004</v>
      </c>
      <c r="AN52" s="7">
        <f t="shared" ref="AN52:AW52" si="66">AM52+1</f>
        <v>2005</v>
      </c>
      <c r="AO52" s="7">
        <f t="shared" si="66"/>
        <v>2006</v>
      </c>
      <c r="AP52" s="7">
        <f>AO52+1</f>
        <v>2007</v>
      </c>
      <c r="AQ52" s="7">
        <f t="shared" si="66"/>
        <v>2008</v>
      </c>
      <c r="AR52" s="7">
        <f t="shared" si="66"/>
        <v>2009</v>
      </c>
      <c r="AS52" s="7">
        <f t="shared" si="66"/>
        <v>2010</v>
      </c>
      <c r="AT52" s="7">
        <f t="shared" si="66"/>
        <v>2011</v>
      </c>
      <c r="AU52" s="7">
        <f t="shared" si="66"/>
        <v>2012</v>
      </c>
      <c r="AV52" s="7">
        <f t="shared" si="66"/>
        <v>2013</v>
      </c>
      <c r="AW52" s="7">
        <f t="shared" si="66"/>
        <v>2014</v>
      </c>
    </row>
    <row r="53" spans="2:49" ht="15.75" outlineLevel="1">
      <c r="B53" s="4"/>
      <c r="W53" s="81" t="s">
        <v>25</v>
      </c>
      <c r="X53" s="82" t="s">
        <v>102</v>
      </c>
      <c r="Y53" s="83">
        <v>1985.4970000000001</v>
      </c>
      <c r="Z53" s="83">
        <v>1285.5129999999999</v>
      </c>
      <c r="AA53" s="83">
        <v>896.88499999999999</v>
      </c>
      <c r="AB53" s="83">
        <v>1738.3579999999999</v>
      </c>
      <c r="AC53" s="83">
        <v>1113.0039999999999</v>
      </c>
      <c r="AD53" s="83">
        <v>2375.2750000000001</v>
      </c>
      <c r="AE53" s="83">
        <v>2674.3090000000002</v>
      </c>
      <c r="AF53" s="83">
        <v>3023.9650000000001</v>
      </c>
      <c r="AG53" s="83">
        <v>2858.549</v>
      </c>
      <c r="AH53" s="83">
        <v>3382.8229999999999</v>
      </c>
      <c r="AI53" s="83">
        <v>2372.1819999999998</v>
      </c>
      <c r="AJ53" s="83">
        <v>2088.922</v>
      </c>
      <c r="AK53" s="83">
        <v>1939.845</v>
      </c>
      <c r="AL53" s="83">
        <v>1543.82</v>
      </c>
      <c r="AM53" s="83">
        <v>1560.9349999999999</v>
      </c>
      <c r="AN53" s="83">
        <v>139.90600000000001</v>
      </c>
      <c r="AO53" s="83">
        <v>1309</v>
      </c>
      <c r="AP53" s="83">
        <v>1157</v>
      </c>
      <c r="AQ53" s="83">
        <v>1161</v>
      </c>
      <c r="AR53" s="83">
        <v>1154</v>
      </c>
      <c r="AS53" s="83">
        <v>1266</v>
      </c>
      <c r="AT53" s="83">
        <v>1031.5</v>
      </c>
      <c r="AU53" s="83">
        <v>1681</v>
      </c>
      <c r="AV53" s="83">
        <v>1734</v>
      </c>
      <c r="AW53" s="83">
        <v>1612</v>
      </c>
    </row>
    <row r="54" spans="2:49" outlineLevel="1">
      <c r="B54" s="4"/>
      <c r="W54" s="81" t="s">
        <v>26</v>
      </c>
      <c r="X54" s="82" t="s">
        <v>29</v>
      </c>
      <c r="Y54" s="85">
        <v>53.333333333333336</v>
      </c>
      <c r="Z54" s="85">
        <v>51.111111111111107</v>
      </c>
      <c r="AA54" s="85">
        <v>48.888888888888893</v>
      </c>
      <c r="AB54" s="85">
        <v>46.666666666666664</v>
      </c>
      <c r="AC54" s="85">
        <v>44.44444444444445</v>
      </c>
      <c r="AD54" s="85">
        <v>42.222222222222229</v>
      </c>
      <c r="AE54" s="85">
        <v>40</v>
      </c>
      <c r="AF54" s="85">
        <v>40</v>
      </c>
      <c r="AG54" s="85">
        <v>40</v>
      </c>
      <c r="AH54" s="85">
        <v>40</v>
      </c>
      <c r="AI54" s="85">
        <v>40</v>
      </c>
      <c r="AJ54" s="85">
        <v>40</v>
      </c>
      <c r="AK54" s="85">
        <v>40</v>
      </c>
      <c r="AL54" s="85">
        <v>40</v>
      </c>
      <c r="AM54" s="85">
        <v>40</v>
      </c>
      <c r="AN54" s="85">
        <v>48.54</v>
      </c>
      <c r="AO54" s="85">
        <v>42.11</v>
      </c>
      <c r="AP54" s="85">
        <v>37.409999999999997</v>
      </c>
      <c r="AQ54" s="85">
        <v>37.090000000000003</v>
      </c>
      <c r="AR54" s="85">
        <v>40</v>
      </c>
      <c r="AS54" s="85">
        <v>43.8</v>
      </c>
      <c r="AT54" s="85">
        <v>51.2</v>
      </c>
      <c r="AU54" s="85">
        <v>49.5</v>
      </c>
      <c r="AV54" s="85">
        <v>44.9</v>
      </c>
      <c r="AW54" s="85">
        <v>41</v>
      </c>
    </row>
    <row r="55" spans="2:49" ht="15.75" outlineLevel="1">
      <c r="B55" s="4"/>
      <c r="W55" s="81" t="s">
        <v>27</v>
      </c>
      <c r="X55" s="82" t="s">
        <v>102</v>
      </c>
      <c r="Y55" s="83">
        <v>1058.9317333333333</v>
      </c>
      <c r="Z55" s="83">
        <v>657.03997777777772</v>
      </c>
      <c r="AA55" s="83">
        <v>438.47711111111113</v>
      </c>
      <c r="AB55" s="83">
        <v>811.23373333333336</v>
      </c>
      <c r="AC55" s="83">
        <v>494.66844444444445</v>
      </c>
      <c r="AD55" s="83">
        <v>1002.893888888889</v>
      </c>
      <c r="AE55" s="83">
        <v>1069.7236</v>
      </c>
      <c r="AF55" s="83">
        <v>1209.586</v>
      </c>
      <c r="AG55" s="83">
        <v>1143.4195999999999</v>
      </c>
      <c r="AH55" s="83">
        <v>1353.1292000000001</v>
      </c>
      <c r="AI55" s="83">
        <v>948.87279999999998</v>
      </c>
      <c r="AJ55" s="83">
        <v>835.56880000000001</v>
      </c>
      <c r="AK55" s="83">
        <v>775.9380000000001</v>
      </c>
      <c r="AL55" s="83">
        <v>617.52800000000002</v>
      </c>
      <c r="AM55" s="83">
        <v>624.37400000000002</v>
      </c>
      <c r="AN55" s="83">
        <v>67.9103724</v>
      </c>
      <c r="AO55" s="83">
        <v>551.21989999999994</v>
      </c>
      <c r="AP55" s="83">
        <v>432.83369999999996</v>
      </c>
      <c r="AQ55" s="83">
        <v>430.61490000000003</v>
      </c>
      <c r="AR55" s="83">
        <v>461.6</v>
      </c>
      <c r="AS55" s="83">
        <v>554.50800000000004</v>
      </c>
      <c r="AT55" s="83">
        <v>528.12800000000004</v>
      </c>
      <c r="AU55" s="83">
        <v>832.09500000000003</v>
      </c>
      <c r="AV55" s="83">
        <v>778.56600000000003</v>
      </c>
      <c r="AW55" s="83">
        <v>660.92</v>
      </c>
    </row>
    <row r="56" spans="2:49" ht="14.25" outlineLevel="1">
      <c r="B56" s="4"/>
      <c r="W56" s="81" t="s">
        <v>28</v>
      </c>
      <c r="X56" s="82" t="s">
        <v>103</v>
      </c>
      <c r="Y56" s="86">
        <v>0.75637980952380968</v>
      </c>
      <c r="Z56" s="86">
        <v>0.46931426984126984</v>
      </c>
      <c r="AA56" s="86">
        <v>0.31319793650793654</v>
      </c>
      <c r="AB56" s="86">
        <v>0.57945266666666673</v>
      </c>
      <c r="AC56" s="86">
        <v>0.35333460317460319</v>
      </c>
      <c r="AD56" s="86">
        <v>0.71635277777777784</v>
      </c>
      <c r="AE56" s="86">
        <v>0.76408828571428578</v>
      </c>
      <c r="AF56" s="86">
        <v>0.86399000000000004</v>
      </c>
      <c r="AG56" s="86">
        <v>0.81672828571428568</v>
      </c>
      <c r="AH56" s="86">
        <v>0.96652085714285729</v>
      </c>
      <c r="AI56" s="86">
        <v>0.67776628571428577</v>
      </c>
      <c r="AJ56" s="86">
        <v>0.59683485714285722</v>
      </c>
      <c r="AK56" s="86">
        <v>0.55424142857142866</v>
      </c>
      <c r="AL56" s="86">
        <v>0.44109142857142858</v>
      </c>
      <c r="AM56" s="86">
        <v>0.44598142857142864</v>
      </c>
      <c r="AN56" s="86">
        <v>4.8507408857142865E-2</v>
      </c>
      <c r="AO56" s="86">
        <v>0.39372849999999998</v>
      </c>
      <c r="AP56" s="86">
        <v>0.30916692857142858</v>
      </c>
      <c r="AQ56" s="86">
        <v>0.30758207142857147</v>
      </c>
      <c r="AR56" s="86">
        <v>0.32971428571428579</v>
      </c>
      <c r="AS56" s="86">
        <v>0.39607714285714291</v>
      </c>
      <c r="AT56" s="86">
        <v>0.37723428571428574</v>
      </c>
      <c r="AU56" s="86">
        <v>0.59435357142857148</v>
      </c>
      <c r="AV56" s="86">
        <v>0.55611857142857146</v>
      </c>
      <c r="AW56" s="86">
        <v>0.47208571428571428</v>
      </c>
    </row>
    <row r="57" spans="2:49" outlineLevel="1">
      <c r="B57" s="4"/>
    </row>
    <row r="58" spans="2:49" outlineLevel="1">
      <c r="B58" s="4"/>
    </row>
    <row r="59" spans="2:49" ht="15" outlineLevel="1">
      <c r="B59" s="4"/>
      <c r="U59" s="143" t="s">
        <v>269</v>
      </c>
      <c r="V59" s="62">
        <v>16</v>
      </c>
      <c r="W59" s="3" t="s">
        <v>305</v>
      </c>
    </row>
    <row r="60" spans="2:49" ht="14.25" outlineLevel="1">
      <c r="B60" s="4"/>
      <c r="W60" s="24" t="s">
        <v>30</v>
      </c>
      <c r="X60" s="16" t="s">
        <v>17</v>
      </c>
      <c r="Y60" s="9">
        <v>1990</v>
      </c>
      <c r="Z60" s="9">
        <v>1991</v>
      </c>
      <c r="AA60" s="9">
        <v>1992</v>
      </c>
      <c r="AB60" s="9">
        <v>1993</v>
      </c>
      <c r="AC60" s="9">
        <v>1994</v>
      </c>
      <c r="AD60" s="9">
        <v>1995</v>
      </c>
      <c r="AE60" s="9">
        <v>1996</v>
      </c>
      <c r="AF60" s="9">
        <v>1997</v>
      </c>
      <c r="AG60" s="9">
        <v>1998</v>
      </c>
      <c r="AH60" s="9">
        <v>1999</v>
      </c>
      <c r="AI60" s="9">
        <v>2000</v>
      </c>
      <c r="AJ60" s="9">
        <v>2001</v>
      </c>
      <c r="AK60" s="9">
        <v>2002</v>
      </c>
      <c r="AL60" s="9">
        <v>2003</v>
      </c>
      <c r="AM60" s="9">
        <v>2004</v>
      </c>
      <c r="AN60" s="7">
        <f t="shared" ref="AN60:AW60" si="67">AM60+1</f>
        <v>2005</v>
      </c>
      <c r="AO60" s="7">
        <f t="shared" si="67"/>
        <v>2006</v>
      </c>
      <c r="AP60" s="7">
        <f>AO60+1</f>
        <v>2007</v>
      </c>
      <c r="AQ60" s="7">
        <f t="shared" si="67"/>
        <v>2008</v>
      </c>
      <c r="AR60" s="7">
        <f t="shared" si="67"/>
        <v>2009</v>
      </c>
      <c r="AS60" s="7">
        <f t="shared" si="67"/>
        <v>2010</v>
      </c>
      <c r="AT60" s="7">
        <f t="shared" si="67"/>
        <v>2011</v>
      </c>
      <c r="AU60" s="7">
        <f t="shared" si="67"/>
        <v>2012</v>
      </c>
      <c r="AV60" s="7">
        <f t="shared" si="67"/>
        <v>2013</v>
      </c>
      <c r="AW60" s="7">
        <f t="shared" si="67"/>
        <v>2014</v>
      </c>
    </row>
    <row r="61" spans="2:49" ht="14.25" outlineLevel="1">
      <c r="B61" s="4"/>
      <c r="T61" s="58"/>
      <c r="W61" s="87" t="s">
        <v>37</v>
      </c>
      <c r="X61" s="88" t="s">
        <v>23</v>
      </c>
      <c r="Y61" s="89">
        <v>2.309142386185572</v>
      </c>
      <c r="Z61" s="89">
        <v>3.1955394484331174</v>
      </c>
      <c r="AA61" s="89">
        <v>3.5499499274387634</v>
      </c>
      <c r="AB61" s="89">
        <v>3.6763619714388023</v>
      </c>
      <c r="AC61" s="89">
        <v>5.4307480731624729</v>
      </c>
      <c r="AD61" s="89">
        <v>5.5426358948188854</v>
      </c>
      <c r="AE61" s="89">
        <v>6.4264202476169343</v>
      </c>
      <c r="AF61" s="89">
        <v>7.5231660690116238</v>
      </c>
      <c r="AG61" s="89">
        <v>9.4001582220726316</v>
      </c>
      <c r="AH61" s="89">
        <v>13.083069446325817</v>
      </c>
      <c r="AI61" s="89">
        <v>15.955351629104259</v>
      </c>
      <c r="AJ61" s="89">
        <v>18.413654192821387</v>
      </c>
      <c r="AK61" s="89">
        <v>19.008899012803973</v>
      </c>
      <c r="AL61" s="89">
        <v>19.164925319064462</v>
      </c>
      <c r="AM61" s="89">
        <v>15.822678177144907</v>
      </c>
      <c r="AN61" s="89">
        <v>15.727207644967008</v>
      </c>
      <c r="AO61" s="89">
        <v>15.611182990310617</v>
      </c>
      <c r="AP61" s="89">
        <v>15.233408881621203</v>
      </c>
      <c r="AQ61" s="89">
        <v>14.176575595449233</v>
      </c>
      <c r="AR61" s="89">
        <v>13.493633859808574</v>
      </c>
      <c r="AS61" s="89">
        <v>13.51364353791627</v>
      </c>
      <c r="AT61" s="89">
        <v>13.23904429375655</v>
      </c>
      <c r="AU61" s="89">
        <v>13.225135646042469</v>
      </c>
      <c r="AV61" s="89">
        <v>12.375945572145543</v>
      </c>
      <c r="AW61" s="89">
        <v>11.483941308304921</v>
      </c>
    </row>
    <row r="62" spans="2:49" outlineLevel="1">
      <c r="B62" s="4"/>
    </row>
    <row r="63" spans="2:49">
      <c r="B63" s="4"/>
    </row>
    <row r="64" spans="2:49" ht="15.75">
      <c r="B64" s="4"/>
      <c r="T64" s="335" t="s">
        <v>283</v>
      </c>
    </row>
    <row r="65" spans="2:49" ht="15.75">
      <c r="B65" s="4"/>
      <c r="T65" s="335"/>
      <c r="U65" s="335"/>
      <c r="V65" s="346"/>
    </row>
    <row r="66" spans="2:49" ht="15.75">
      <c r="B66" s="4"/>
      <c r="T66" s="335"/>
      <c r="U66" s="335"/>
      <c r="V66" s="346"/>
    </row>
    <row r="67" spans="2:49" ht="15" outlineLevel="1">
      <c r="B67" s="4"/>
      <c r="U67" s="143" t="s">
        <v>269</v>
      </c>
      <c r="V67" s="62">
        <v>20</v>
      </c>
      <c r="W67" s="22" t="s">
        <v>310</v>
      </c>
    </row>
    <row r="68" spans="2:49" ht="12.75" customHeight="1" outlineLevel="1">
      <c r="B68" s="4"/>
      <c r="W68" s="24" t="s">
        <v>30</v>
      </c>
      <c r="X68" s="16" t="s">
        <v>17</v>
      </c>
      <c r="Y68" s="9">
        <v>1990</v>
      </c>
      <c r="Z68" s="9">
        <v>1991</v>
      </c>
      <c r="AA68" s="9">
        <v>1992</v>
      </c>
      <c r="AB68" s="9">
        <v>1993</v>
      </c>
      <c r="AC68" s="9">
        <v>1994</v>
      </c>
      <c r="AD68" s="9">
        <v>1995</v>
      </c>
      <c r="AE68" s="9">
        <v>1996</v>
      </c>
      <c r="AF68" s="9">
        <v>1997</v>
      </c>
      <c r="AG68" s="9">
        <v>1998</v>
      </c>
      <c r="AH68" s="9">
        <v>1999</v>
      </c>
      <c r="AI68" s="9">
        <v>2000</v>
      </c>
      <c r="AJ68" s="9">
        <v>2001</v>
      </c>
      <c r="AK68" s="9">
        <v>2002</v>
      </c>
      <c r="AL68" s="9">
        <v>2003</v>
      </c>
      <c r="AM68" s="9">
        <v>2004</v>
      </c>
      <c r="AN68" s="7">
        <f t="shared" ref="AN68:AW68" si="68">AM68+1</f>
        <v>2005</v>
      </c>
      <c r="AO68" s="7">
        <f t="shared" si="68"/>
        <v>2006</v>
      </c>
      <c r="AP68" s="7">
        <f>AO68+1</f>
        <v>2007</v>
      </c>
      <c r="AQ68" s="7">
        <f t="shared" si="68"/>
        <v>2008</v>
      </c>
      <c r="AR68" s="7">
        <f t="shared" si="68"/>
        <v>2009</v>
      </c>
      <c r="AS68" s="7">
        <f t="shared" si="68"/>
        <v>2010</v>
      </c>
      <c r="AT68" s="7">
        <f t="shared" si="68"/>
        <v>2011</v>
      </c>
      <c r="AU68" s="7">
        <f t="shared" si="68"/>
        <v>2012</v>
      </c>
      <c r="AV68" s="7">
        <f t="shared" si="68"/>
        <v>2013</v>
      </c>
      <c r="AW68" s="7">
        <f t="shared" si="68"/>
        <v>2014</v>
      </c>
    </row>
    <row r="69" spans="2:49" ht="12.75" customHeight="1" outlineLevel="1">
      <c r="B69" s="4"/>
      <c r="W69" s="128" t="s">
        <v>118</v>
      </c>
      <c r="X69" s="92" t="s">
        <v>71</v>
      </c>
      <c r="Y69" s="132">
        <v>38.1524</v>
      </c>
      <c r="Z69" s="132">
        <v>24.712350000000001</v>
      </c>
      <c r="AA69" s="132">
        <v>25.145900000000001</v>
      </c>
      <c r="AB69" s="132">
        <v>27.313650000000003</v>
      </c>
      <c r="AC69" s="132">
        <v>21.243950000000005</v>
      </c>
      <c r="AD69" s="132">
        <v>21.677500000000002</v>
      </c>
      <c r="AE69" s="132">
        <v>21.677500000000002</v>
      </c>
      <c r="AF69" s="132">
        <v>23.411700000000003</v>
      </c>
      <c r="AG69" s="132">
        <v>27.096874999999997</v>
      </c>
      <c r="AH69" s="132">
        <v>25.649180000000005</v>
      </c>
      <c r="AI69" s="132">
        <v>28.965225</v>
      </c>
      <c r="AJ69" s="132">
        <v>27.771999999999998</v>
      </c>
      <c r="AK69" s="132">
        <v>28.168875000000003</v>
      </c>
      <c r="AL69" s="132">
        <v>31.211575000000003</v>
      </c>
      <c r="AM69" s="132">
        <v>29.014462400000006</v>
      </c>
      <c r="AN69" s="132">
        <v>34.6995</v>
      </c>
      <c r="AO69" s="132">
        <v>38.927499999999995</v>
      </c>
      <c r="AP69" s="132">
        <v>42.892499999999998</v>
      </c>
      <c r="AQ69" s="132">
        <v>45.138400000000004</v>
      </c>
      <c r="AR69" s="132">
        <v>51.178399999999996</v>
      </c>
      <c r="AS69" s="132">
        <v>55.555499999999995</v>
      </c>
      <c r="AT69" s="132">
        <v>58.309600000000003</v>
      </c>
      <c r="AU69" s="132">
        <v>51.903999999999996</v>
      </c>
      <c r="AV69" s="132">
        <v>53.8504</v>
      </c>
      <c r="AW69" s="132">
        <v>56.445600000000006</v>
      </c>
    </row>
    <row r="70" spans="2:49" ht="12.75" customHeight="1" outlineLevel="1">
      <c r="B70" s="4"/>
      <c r="W70" s="129" t="s">
        <v>367</v>
      </c>
      <c r="X70" s="92" t="s">
        <v>71</v>
      </c>
      <c r="Y70" s="270" t="s">
        <v>133</v>
      </c>
      <c r="Z70" s="270" t="s">
        <v>133</v>
      </c>
      <c r="AA70" s="270" t="s">
        <v>133</v>
      </c>
      <c r="AB70" s="270" t="s">
        <v>133</v>
      </c>
      <c r="AC70" s="270" t="s">
        <v>133</v>
      </c>
      <c r="AD70" s="270" t="s">
        <v>133</v>
      </c>
      <c r="AE70" s="270" t="s">
        <v>133</v>
      </c>
      <c r="AF70" s="270" t="s">
        <v>133</v>
      </c>
      <c r="AG70" s="270" t="s">
        <v>133</v>
      </c>
      <c r="AH70" s="270" t="s">
        <v>133</v>
      </c>
      <c r="AI70" s="270" t="s">
        <v>133</v>
      </c>
      <c r="AJ70" s="270" t="s">
        <v>133</v>
      </c>
      <c r="AK70" s="270" t="s">
        <v>133</v>
      </c>
      <c r="AL70" s="270" t="s">
        <v>133</v>
      </c>
      <c r="AM70" s="270" t="s">
        <v>133</v>
      </c>
      <c r="AN70" s="270">
        <v>1.2000000000000002</v>
      </c>
      <c r="AO70" s="270">
        <v>2.1000000000000005</v>
      </c>
      <c r="AP70" s="270">
        <v>3.3000000000000007</v>
      </c>
      <c r="AQ70" s="270">
        <v>8.4000000000000021</v>
      </c>
      <c r="AR70" s="270">
        <v>17.400000000000002</v>
      </c>
      <c r="AS70" s="270">
        <v>5.1000000000000005</v>
      </c>
      <c r="AT70" s="270">
        <v>4.5000000000000009</v>
      </c>
      <c r="AU70" s="270">
        <v>6.3000000000000007</v>
      </c>
      <c r="AV70" s="270">
        <v>5.7000000000000011</v>
      </c>
      <c r="AW70" s="270">
        <v>7.5000000000000009</v>
      </c>
    </row>
    <row r="71" spans="2:49" ht="12.75" customHeight="1" outlineLevel="1">
      <c r="B71" s="4"/>
      <c r="W71" s="131" t="s">
        <v>117</v>
      </c>
      <c r="X71" s="92" t="s">
        <v>71</v>
      </c>
      <c r="Y71" s="132">
        <v>38.995989512367991</v>
      </c>
      <c r="Z71" s="132">
        <v>38.652686875989318</v>
      </c>
      <c r="AA71" s="132">
        <v>39.989060744812939</v>
      </c>
      <c r="AB71" s="132">
        <v>40.478950568848887</v>
      </c>
      <c r="AC71" s="132">
        <v>40.345654965564684</v>
      </c>
      <c r="AD71" s="132">
        <v>41.763297378840782</v>
      </c>
      <c r="AE71" s="132">
        <v>43.616524000000005</v>
      </c>
      <c r="AF71" s="132">
        <v>47.049916500000009</v>
      </c>
      <c r="AG71" s="132">
        <v>39.643337050000007</v>
      </c>
      <c r="AH71" s="132">
        <v>43.932542700000006</v>
      </c>
      <c r="AI71" s="132">
        <v>45.625126050000006</v>
      </c>
      <c r="AJ71" s="132">
        <v>52.885364250000009</v>
      </c>
      <c r="AK71" s="132">
        <v>48.999901850000008</v>
      </c>
      <c r="AL71" s="132">
        <v>44.732138100000007</v>
      </c>
      <c r="AM71" s="132">
        <v>44.978645300000004</v>
      </c>
      <c r="AN71" s="132">
        <v>48.324068195000002</v>
      </c>
      <c r="AO71" s="132">
        <v>56.447958891500008</v>
      </c>
      <c r="AP71" s="132">
        <v>58.079083858000011</v>
      </c>
      <c r="AQ71" s="132">
        <v>55.023699654750004</v>
      </c>
      <c r="AR71" s="132">
        <v>60.752562229953199</v>
      </c>
      <c r="AS71" s="132">
        <v>45.173659966918422</v>
      </c>
      <c r="AT71" s="132">
        <v>51.632367224073263</v>
      </c>
      <c r="AU71" s="132">
        <v>44.755352849999994</v>
      </c>
      <c r="AV71" s="132">
        <v>41.711538964999981</v>
      </c>
      <c r="AW71" s="132">
        <v>43.130510138700011</v>
      </c>
    </row>
    <row r="72" spans="2:49" ht="12.75" customHeight="1" outlineLevel="1">
      <c r="B72" s="4"/>
      <c r="W72" s="130" t="s">
        <v>119</v>
      </c>
      <c r="X72" s="92" t="s">
        <v>71</v>
      </c>
      <c r="Y72" s="348">
        <v>701.37142857142862</v>
      </c>
      <c r="Z72" s="348">
        <v>701.37142857142862</v>
      </c>
      <c r="AA72" s="348">
        <v>701.37142857142862</v>
      </c>
      <c r="AB72" s="348">
        <v>701.37142857142862</v>
      </c>
      <c r="AC72" s="348">
        <v>701.37142857142862</v>
      </c>
      <c r="AD72" s="348">
        <v>701.37142857142862</v>
      </c>
      <c r="AE72" s="348">
        <v>701.37142857142862</v>
      </c>
      <c r="AF72" s="348">
        <v>701.37142857142862</v>
      </c>
      <c r="AG72" s="348">
        <v>701.37142857142862</v>
      </c>
      <c r="AH72" s="348">
        <v>701.37142857142862</v>
      </c>
      <c r="AI72" s="348">
        <v>701.37142857142862</v>
      </c>
      <c r="AJ72" s="348">
        <v>701.37142857142862</v>
      </c>
      <c r="AK72" s="348">
        <v>913.14285714285722</v>
      </c>
      <c r="AL72" s="348">
        <v>1088</v>
      </c>
      <c r="AM72" s="348">
        <v>1126.3714285714286</v>
      </c>
      <c r="AN72" s="348">
        <v>1274.0285714285715</v>
      </c>
      <c r="AO72" s="348">
        <v>1300.7428571428572</v>
      </c>
      <c r="AP72" s="348">
        <v>1245.3714285714286</v>
      </c>
      <c r="AQ72" s="348">
        <v>1409.5428571428572</v>
      </c>
      <c r="AR72" s="348">
        <v>1377.4857142857143</v>
      </c>
      <c r="AS72" s="348">
        <v>1211.8571428571431</v>
      </c>
      <c r="AT72" s="348">
        <v>1333.7714285714287</v>
      </c>
      <c r="AU72" s="348">
        <v>1332.8000000000002</v>
      </c>
      <c r="AV72" s="348">
        <v>1320.1714285714288</v>
      </c>
      <c r="AW72" s="348">
        <v>1312.8857142857144</v>
      </c>
    </row>
    <row r="73" spans="2:49">
      <c r="B73" s="4"/>
      <c r="T73" s="4"/>
      <c r="V73" s="23"/>
    </row>
    <row r="74" spans="2:49">
      <c r="B74" s="4"/>
      <c r="T74" s="4"/>
      <c r="V74" s="23"/>
    </row>
    <row r="75" spans="2:49" ht="15.75">
      <c r="B75" s="4"/>
      <c r="T75" s="335" t="s">
        <v>284</v>
      </c>
    </row>
    <row r="76" spans="2:49" ht="15.75">
      <c r="B76" s="4"/>
      <c r="T76" s="335"/>
      <c r="V76" s="23"/>
      <c r="X76" s="331"/>
    </row>
    <row r="77" spans="2:49">
      <c r="V77" s="23"/>
    </row>
    <row r="78" spans="2:49" outlineLevel="1">
      <c r="B78" s="4"/>
      <c r="W78" s="31"/>
      <c r="X78" s="13"/>
      <c r="Y78" s="14"/>
      <c r="Z78" s="14"/>
      <c r="AA78" s="14"/>
      <c r="AB78" s="14"/>
      <c r="AC78" s="14"/>
      <c r="AD78" s="14"/>
      <c r="AE78" s="14"/>
      <c r="AF78" s="14"/>
      <c r="AG78" s="14"/>
      <c r="AH78" s="14"/>
      <c r="AI78" s="14"/>
      <c r="AJ78" s="14"/>
      <c r="AK78" s="14"/>
      <c r="AL78" s="14"/>
      <c r="AM78" s="14"/>
      <c r="AN78" s="14"/>
      <c r="AO78" s="14"/>
      <c r="AP78" s="14"/>
      <c r="AQ78" s="14"/>
      <c r="AR78" s="14"/>
    </row>
    <row r="79" spans="2:49" outlineLevel="1">
      <c r="B79" s="4"/>
      <c r="W79" s="31"/>
      <c r="X79" s="13"/>
      <c r="Y79" s="14"/>
      <c r="Z79" s="14"/>
      <c r="AA79" s="14"/>
      <c r="AB79" s="14"/>
      <c r="AC79" s="14"/>
      <c r="AD79" s="14"/>
      <c r="AE79" s="14"/>
      <c r="AF79" s="14"/>
      <c r="AG79" s="14"/>
      <c r="AH79" s="14"/>
      <c r="AI79" s="14"/>
      <c r="AJ79" s="14"/>
      <c r="AK79" s="14"/>
      <c r="AL79" s="14"/>
      <c r="AM79" s="14"/>
      <c r="AN79" s="14"/>
      <c r="AO79" s="14"/>
      <c r="AP79" s="14"/>
      <c r="AQ79" s="14"/>
      <c r="AR79" s="14"/>
    </row>
    <row r="80" spans="2:49" s="350" customFormat="1" ht="15" outlineLevel="1">
      <c r="C80" s="351"/>
      <c r="D80" s="351"/>
      <c r="E80" s="351"/>
      <c r="F80" s="351"/>
      <c r="G80" s="351"/>
      <c r="H80" s="351"/>
      <c r="I80" s="351"/>
      <c r="J80" s="351"/>
      <c r="K80" s="351"/>
      <c r="L80" s="351"/>
      <c r="M80" s="351"/>
      <c r="N80" s="351"/>
      <c r="O80" s="351"/>
      <c r="P80" s="351"/>
      <c r="Q80" s="351"/>
      <c r="T80" s="352"/>
      <c r="U80" s="353" t="s">
        <v>269</v>
      </c>
      <c r="V80" s="354">
        <v>31</v>
      </c>
      <c r="W80" s="355" t="s">
        <v>111</v>
      </c>
      <c r="X80" s="356"/>
      <c r="Y80" s="357"/>
      <c r="Z80" s="357"/>
      <c r="AA80" s="357"/>
      <c r="AB80" s="357"/>
      <c r="AC80" s="357"/>
      <c r="AD80" s="357"/>
      <c r="AE80" s="357"/>
      <c r="AF80" s="357"/>
      <c r="AG80" s="357"/>
      <c r="AH80" s="357"/>
      <c r="AI80" s="357"/>
      <c r="AJ80" s="357"/>
      <c r="AK80" s="357"/>
      <c r="AL80" s="357"/>
      <c r="AM80" s="357"/>
      <c r="AN80" s="357"/>
      <c r="AO80" s="357"/>
      <c r="AP80" s="357"/>
      <c r="AQ80" s="357"/>
      <c r="AR80" s="357"/>
    </row>
    <row r="81" spans="2:49" outlineLevel="1">
      <c r="B81" s="4"/>
      <c r="W81" s="110" t="s">
        <v>30</v>
      </c>
      <c r="X81" s="112" t="s">
        <v>5</v>
      </c>
      <c r="Y81" s="111">
        <v>1990</v>
      </c>
      <c r="Z81" s="111">
        <v>1991</v>
      </c>
      <c r="AA81" s="111">
        <v>1992</v>
      </c>
      <c r="AB81" s="111">
        <v>1993</v>
      </c>
      <c r="AC81" s="111">
        <v>1994</v>
      </c>
      <c r="AD81" s="111">
        <v>1995</v>
      </c>
      <c r="AE81" s="111">
        <v>1996</v>
      </c>
      <c r="AF81" s="111">
        <v>1997</v>
      </c>
      <c r="AG81" s="111">
        <v>1998</v>
      </c>
      <c r="AH81" s="111">
        <v>1999</v>
      </c>
      <c r="AI81" s="111">
        <v>2000</v>
      </c>
      <c r="AJ81" s="111">
        <v>2001</v>
      </c>
      <c r="AK81" s="111">
        <v>2002</v>
      </c>
      <c r="AL81" s="111">
        <v>2003</v>
      </c>
      <c r="AM81" s="111">
        <v>2004</v>
      </c>
      <c r="AN81" s="34">
        <f t="shared" ref="AN81:AW81" si="69">AM81+1</f>
        <v>2005</v>
      </c>
      <c r="AO81" s="34">
        <f t="shared" si="69"/>
        <v>2006</v>
      </c>
      <c r="AP81" s="34">
        <f>AO81+1</f>
        <v>2007</v>
      </c>
      <c r="AQ81" s="34">
        <f t="shared" si="69"/>
        <v>2008</v>
      </c>
      <c r="AR81" s="34">
        <f t="shared" si="69"/>
        <v>2009</v>
      </c>
      <c r="AS81" s="34">
        <f t="shared" si="69"/>
        <v>2010</v>
      </c>
      <c r="AT81" s="34">
        <f t="shared" si="69"/>
        <v>2011</v>
      </c>
      <c r="AU81" s="34">
        <f t="shared" si="69"/>
        <v>2012</v>
      </c>
      <c r="AV81" s="34">
        <f t="shared" si="69"/>
        <v>2013</v>
      </c>
      <c r="AW81" s="34">
        <f t="shared" si="69"/>
        <v>2014</v>
      </c>
    </row>
    <row r="82" spans="2:49" ht="24" outlineLevel="1">
      <c r="B82" s="4"/>
      <c r="W82" s="124" t="s">
        <v>114</v>
      </c>
      <c r="X82" s="99" t="s">
        <v>21</v>
      </c>
      <c r="Y82" s="336" t="s">
        <v>133</v>
      </c>
      <c r="Z82" s="336" t="s">
        <v>133</v>
      </c>
      <c r="AA82" s="336" t="s">
        <v>133</v>
      </c>
      <c r="AB82" s="336" t="s">
        <v>133</v>
      </c>
      <c r="AC82" s="336" t="s">
        <v>133</v>
      </c>
      <c r="AD82" s="336" t="s">
        <v>133</v>
      </c>
      <c r="AE82" s="336" t="s">
        <v>133</v>
      </c>
      <c r="AF82" s="336" t="s">
        <v>133</v>
      </c>
      <c r="AG82" s="336" t="s">
        <v>133</v>
      </c>
      <c r="AH82" s="336" t="s">
        <v>133</v>
      </c>
      <c r="AI82" s="336" t="s">
        <v>133</v>
      </c>
      <c r="AJ82" s="336" t="s">
        <v>133</v>
      </c>
      <c r="AK82" s="336" t="s">
        <v>133</v>
      </c>
      <c r="AL82" s="336" t="s">
        <v>133</v>
      </c>
      <c r="AM82" s="336" t="s">
        <v>133</v>
      </c>
      <c r="AN82" s="336">
        <v>38.054300000000005</v>
      </c>
      <c r="AO82" s="336">
        <v>43.646804700000011</v>
      </c>
      <c r="AP82" s="336">
        <v>49.239309400000003</v>
      </c>
      <c r="AQ82" s="336">
        <v>54.83181410000001</v>
      </c>
      <c r="AR82" s="336">
        <v>60.424318800000009</v>
      </c>
      <c r="AS82" s="336">
        <v>66.016823500000015</v>
      </c>
      <c r="AT82" s="336">
        <v>64.748173699999995</v>
      </c>
      <c r="AU82" s="336">
        <v>69.863595400000008</v>
      </c>
      <c r="AV82" s="336">
        <v>98.951058339999989</v>
      </c>
      <c r="AW82" s="336">
        <v>113.90576679999998</v>
      </c>
    </row>
    <row r="83" spans="2:49" outlineLevel="1">
      <c r="B83" s="4"/>
      <c r="W83" s="31"/>
      <c r="X83" s="13"/>
      <c r="Y83" s="14"/>
      <c r="Z83" s="14"/>
      <c r="AA83" s="14"/>
      <c r="AB83" s="14"/>
      <c r="AC83" s="14"/>
      <c r="AD83" s="14"/>
      <c r="AE83" s="14"/>
      <c r="AF83" s="14"/>
      <c r="AG83" s="14"/>
      <c r="AH83" s="14"/>
      <c r="AI83" s="14"/>
      <c r="AJ83" s="14"/>
      <c r="AK83" s="14"/>
      <c r="AL83" s="14"/>
      <c r="AM83" s="14"/>
      <c r="AN83" s="14"/>
      <c r="AO83" s="14"/>
      <c r="AP83" s="14"/>
      <c r="AQ83" s="14"/>
      <c r="AR83" s="14"/>
    </row>
    <row r="84" spans="2:49" outlineLevel="1">
      <c r="B84" s="4"/>
      <c r="W84" s="31"/>
      <c r="X84" s="13"/>
      <c r="Y84" s="14"/>
      <c r="Z84" s="14"/>
      <c r="AA84" s="14"/>
      <c r="AB84" s="14"/>
      <c r="AC84" s="14"/>
      <c r="AD84" s="14"/>
      <c r="AE84" s="14"/>
      <c r="AF84" s="14"/>
      <c r="AG84" s="14"/>
      <c r="AH84" s="14"/>
      <c r="AI84" s="14"/>
      <c r="AJ84" s="14"/>
      <c r="AK84" s="14"/>
      <c r="AL84" s="14"/>
      <c r="AM84" s="14"/>
      <c r="AN84" s="14"/>
      <c r="AO84" s="14"/>
      <c r="AP84" s="14"/>
      <c r="AQ84" s="14"/>
      <c r="AR84" s="14"/>
    </row>
    <row r="85" spans="2:49" ht="15" outlineLevel="1">
      <c r="B85" s="4"/>
      <c r="U85" s="143" t="s">
        <v>269</v>
      </c>
      <c r="V85" s="62">
        <v>32</v>
      </c>
      <c r="W85" s="52" t="s">
        <v>312</v>
      </c>
      <c r="X85" s="13"/>
      <c r="Y85" s="14"/>
      <c r="Z85" s="14"/>
      <c r="AA85" s="14"/>
      <c r="AB85" s="14"/>
      <c r="AC85" s="14"/>
      <c r="AD85" s="14"/>
      <c r="AE85" s="14"/>
      <c r="AF85" s="14"/>
      <c r="AG85" s="14"/>
      <c r="AH85" s="14"/>
      <c r="AI85" s="14"/>
      <c r="AJ85" s="14"/>
      <c r="AK85" s="14"/>
      <c r="AL85" s="14"/>
      <c r="AM85" s="14"/>
      <c r="AN85" s="14"/>
      <c r="AO85" s="14"/>
      <c r="AP85" s="14"/>
      <c r="AQ85" s="14"/>
      <c r="AR85" s="14"/>
    </row>
    <row r="86" spans="2:49" outlineLevel="1">
      <c r="B86" s="4"/>
      <c r="W86" s="110" t="s">
        <v>30</v>
      </c>
      <c r="X86" s="112" t="s">
        <v>5</v>
      </c>
      <c r="Y86" s="111">
        <v>1990</v>
      </c>
      <c r="Z86" s="111">
        <v>1991</v>
      </c>
      <c r="AA86" s="111">
        <v>1992</v>
      </c>
      <c r="AB86" s="111">
        <v>1993</v>
      </c>
      <c r="AC86" s="111">
        <v>1994</v>
      </c>
      <c r="AD86" s="111">
        <v>1995</v>
      </c>
      <c r="AE86" s="111">
        <v>1996</v>
      </c>
      <c r="AF86" s="111">
        <v>1997</v>
      </c>
      <c r="AG86" s="111">
        <v>1998</v>
      </c>
      <c r="AH86" s="111">
        <v>1999</v>
      </c>
      <c r="AI86" s="111">
        <v>2000</v>
      </c>
      <c r="AJ86" s="111">
        <v>2001</v>
      </c>
      <c r="AK86" s="111">
        <v>2002</v>
      </c>
      <c r="AL86" s="111">
        <v>2003</v>
      </c>
      <c r="AM86" s="111">
        <v>2004</v>
      </c>
      <c r="AN86" s="34">
        <f t="shared" ref="AN86" si="70">AM86+1</f>
        <v>2005</v>
      </c>
      <c r="AO86" s="34">
        <f t="shared" ref="AO86" si="71">AN86+1</f>
        <v>2006</v>
      </c>
      <c r="AP86" s="34">
        <f>AO86+1</f>
        <v>2007</v>
      </c>
      <c r="AQ86" s="34">
        <f t="shared" ref="AQ86" si="72">AP86+1</f>
        <v>2008</v>
      </c>
      <c r="AR86" s="34">
        <f t="shared" ref="AR86" si="73">AQ86+1</f>
        <v>2009</v>
      </c>
      <c r="AS86" s="34">
        <f t="shared" ref="AS86" si="74">AR86+1</f>
        <v>2010</v>
      </c>
      <c r="AT86" s="34">
        <f t="shared" ref="AT86" si="75">AS86+1</f>
        <v>2011</v>
      </c>
      <c r="AU86" s="34">
        <f t="shared" ref="AU86" si="76">AT86+1</f>
        <v>2012</v>
      </c>
      <c r="AV86" s="34">
        <f t="shared" ref="AV86:AW86" si="77">AU86+1</f>
        <v>2013</v>
      </c>
      <c r="AW86" s="34">
        <f t="shared" si="77"/>
        <v>2014</v>
      </c>
    </row>
    <row r="87" spans="2:49" outlineLevel="1">
      <c r="B87" s="4"/>
      <c r="W87" s="124" t="s">
        <v>301</v>
      </c>
      <c r="X87" s="125" t="s">
        <v>0</v>
      </c>
      <c r="Y87" s="337">
        <v>48.648648648648653</v>
      </c>
      <c r="Z87" s="337">
        <v>48.648648648648653</v>
      </c>
      <c r="AA87" s="337">
        <v>48.648648648648653</v>
      </c>
      <c r="AB87" s="337">
        <v>48.648648648648653</v>
      </c>
      <c r="AC87" s="337">
        <v>48.648648648648653</v>
      </c>
      <c r="AD87" s="337">
        <v>48.648648648648653</v>
      </c>
      <c r="AE87" s="337">
        <v>48.648648648648653</v>
      </c>
      <c r="AF87" s="337">
        <v>48.648648648648653</v>
      </c>
      <c r="AG87" s="337">
        <v>48.648648648648653</v>
      </c>
      <c r="AH87" s="337">
        <v>48.648648648648653</v>
      </c>
      <c r="AI87" s="337">
        <v>48.648648648648653</v>
      </c>
      <c r="AJ87" s="337">
        <v>48.648648648648653</v>
      </c>
      <c r="AK87" s="337">
        <v>48.648648648648653</v>
      </c>
      <c r="AL87" s="337">
        <v>48.648648648648653</v>
      </c>
      <c r="AM87" s="337">
        <v>48.648648648648653</v>
      </c>
      <c r="AN87" s="337">
        <v>48.648648648648653</v>
      </c>
      <c r="AO87" s="337">
        <v>48.648648648648653</v>
      </c>
      <c r="AP87" s="337">
        <v>48.648648648648653</v>
      </c>
      <c r="AQ87" s="337">
        <v>48.648648648648653</v>
      </c>
      <c r="AR87" s="337">
        <v>47.433903576982893</v>
      </c>
      <c r="AS87" s="337">
        <v>47.452229299363054</v>
      </c>
      <c r="AT87" s="337">
        <v>50.458715596330272</v>
      </c>
      <c r="AU87" s="337">
        <v>50.88</v>
      </c>
      <c r="AV87" s="337">
        <v>51.618122977346282</v>
      </c>
      <c r="AW87" s="337">
        <v>57.118644067796609</v>
      </c>
    </row>
    <row r="88" spans="2:49" ht="24" outlineLevel="1">
      <c r="B88" s="4"/>
      <c r="W88" s="339" t="s">
        <v>374</v>
      </c>
      <c r="X88" s="125" t="s">
        <v>0</v>
      </c>
      <c r="Y88" s="338">
        <v>100</v>
      </c>
      <c r="Z88" s="338">
        <v>100</v>
      </c>
      <c r="AA88" s="338">
        <v>100</v>
      </c>
      <c r="AB88" s="338">
        <v>100</v>
      </c>
      <c r="AC88" s="338">
        <v>100</v>
      </c>
      <c r="AD88" s="338">
        <v>100</v>
      </c>
      <c r="AE88" s="338">
        <v>100</v>
      </c>
      <c r="AF88" s="338">
        <v>100</v>
      </c>
      <c r="AG88" s="338">
        <v>100</v>
      </c>
      <c r="AH88" s="338">
        <v>100</v>
      </c>
      <c r="AI88" s="338">
        <v>100</v>
      </c>
      <c r="AJ88" s="338">
        <v>100</v>
      </c>
      <c r="AK88" s="338">
        <v>100</v>
      </c>
      <c r="AL88" s="338">
        <v>100</v>
      </c>
      <c r="AM88" s="338">
        <v>100</v>
      </c>
      <c r="AN88" s="338">
        <v>100</v>
      </c>
      <c r="AO88" s="338">
        <v>100</v>
      </c>
      <c r="AP88" s="338">
        <v>100</v>
      </c>
      <c r="AQ88" s="338">
        <v>100</v>
      </c>
      <c r="AR88" s="338">
        <v>100</v>
      </c>
      <c r="AS88" s="338">
        <v>100</v>
      </c>
      <c r="AT88" s="338">
        <v>100</v>
      </c>
      <c r="AU88" s="338">
        <v>100</v>
      </c>
      <c r="AV88" s="338">
        <v>100</v>
      </c>
      <c r="AW88" s="338">
        <v>100</v>
      </c>
    </row>
    <row r="89" spans="2:49" outlineLevel="1">
      <c r="B89" s="4"/>
      <c r="W89" s="339" t="s">
        <v>303</v>
      </c>
      <c r="X89" s="125" t="s">
        <v>0</v>
      </c>
      <c r="Y89" s="338">
        <v>100</v>
      </c>
      <c r="Z89" s="338">
        <v>100</v>
      </c>
      <c r="AA89" s="338">
        <v>100</v>
      </c>
      <c r="AB89" s="338">
        <v>100</v>
      </c>
      <c r="AC89" s="338">
        <v>100</v>
      </c>
      <c r="AD89" s="338">
        <v>100</v>
      </c>
      <c r="AE89" s="338">
        <v>100</v>
      </c>
      <c r="AF89" s="338">
        <v>100</v>
      </c>
      <c r="AG89" s="338">
        <v>100</v>
      </c>
      <c r="AH89" s="338">
        <v>100</v>
      </c>
      <c r="AI89" s="338">
        <v>100</v>
      </c>
      <c r="AJ89" s="338">
        <v>100</v>
      </c>
      <c r="AK89" s="338">
        <v>100</v>
      </c>
      <c r="AL89" s="338">
        <v>100</v>
      </c>
      <c r="AM89" s="338">
        <v>100</v>
      </c>
      <c r="AN89" s="338">
        <v>100</v>
      </c>
      <c r="AO89" s="338">
        <v>100</v>
      </c>
      <c r="AP89" s="338">
        <v>100</v>
      </c>
      <c r="AQ89" s="338">
        <v>100</v>
      </c>
      <c r="AR89" s="338">
        <v>100</v>
      </c>
      <c r="AS89" s="338">
        <v>100</v>
      </c>
      <c r="AT89" s="338">
        <v>100</v>
      </c>
      <c r="AU89" s="338">
        <v>100</v>
      </c>
      <c r="AV89" s="338">
        <v>100</v>
      </c>
      <c r="AW89" s="338">
        <v>100</v>
      </c>
    </row>
    <row r="90" spans="2:49" outlineLevel="1">
      <c r="B90" s="4"/>
      <c r="V90" s="23"/>
      <c r="W90" s="31"/>
      <c r="X90" s="13"/>
      <c r="Y90" s="14"/>
      <c r="Z90" s="14"/>
      <c r="AA90" s="14"/>
      <c r="AB90" s="14"/>
      <c r="AC90" s="14"/>
      <c r="AD90" s="14"/>
      <c r="AE90" s="14"/>
      <c r="AF90" s="14"/>
      <c r="AG90" s="14"/>
      <c r="AH90" s="14"/>
      <c r="AI90" s="14"/>
      <c r="AJ90" s="14"/>
      <c r="AK90" s="14"/>
      <c r="AL90" s="14"/>
      <c r="AM90" s="14"/>
      <c r="AN90" s="14"/>
      <c r="AO90" s="14"/>
      <c r="AP90" s="14"/>
      <c r="AQ90" s="14"/>
      <c r="AR90" s="14"/>
    </row>
    <row r="91" spans="2:49" outlineLevel="1">
      <c r="B91" s="4"/>
      <c r="W91" s="31"/>
      <c r="X91" s="13"/>
      <c r="Y91" s="14"/>
      <c r="Z91" s="14"/>
      <c r="AA91" s="14"/>
      <c r="AB91" s="14"/>
      <c r="AC91" s="14"/>
      <c r="AD91" s="14"/>
      <c r="AE91" s="14"/>
      <c r="AF91" s="14"/>
      <c r="AG91" s="14"/>
      <c r="AH91" s="14"/>
      <c r="AI91" s="14"/>
      <c r="AJ91" s="14"/>
      <c r="AK91" s="14"/>
      <c r="AL91" s="14"/>
      <c r="AM91" s="14"/>
      <c r="AN91" s="14"/>
      <c r="AO91" s="14"/>
      <c r="AP91" s="14"/>
      <c r="AQ91" s="14"/>
      <c r="AR91" s="14"/>
    </row>
    <row r="92" spans="2:49" outlineLevel="1">
      <c r="B92" s="4"/>
      <c r="W92" s="4"/>
      <c r="X92" s="13"/>
      <c r="Y92" s="14"/>
      <c r="Z92" s="14"/>
      <c r="AA92" s="14"/>
      <c r="AB92" s="14"/>
      <c r="AC92" s="14"/>
      <c r="AD92" s="14"/>
      <c r="AE92" s="14"/>
      <c r="AF92" s="14"/>
      <c r="AG92" s="14"/>
      <c r="AH92" s="14"/>
      <c r="AI92" s="14"/>
      <c r="AJ92" s="14"/>
      <c r="AK92" s="14"/>
      <c r="AL92" s="14"/>
      <c r="AM92" s="14"/>
      <c r="AN92" s="14"/>
      <c r="AO92" s="14"/>
      <c r="AP92" s="14"/>
      <c r="AQ92" s="14"/>
      <c r="AR92" s="14"/>
    </row>
    <row r="93" spans="2:49" ht="15" outlineLevel="1">
      <c r="B93" s="4"/>
      <c r="U93" s="143" t="s">
        <v>269</v>
      </c>
      <c r="V93" s="62">
        <v>33</v>
      </c>
      <c r="W93" s="52" t="s">
        <v>311</v>
      </c>
      <c r="X93" s="13"/>
      <c r="Y93" s="14"/>
      <c r="Z93" s="14"/>
      <c r="AA93" s="14"/>
      <c r="AB93" s="14"/>
      <c r="AC93" s="14"/>
      <c r="AD93" s="14"/>
      <c r="AE93" s="14"/>
      <c r="AF93" s="14"/>
      <c r="AG93" s="14"/>
      <c r="AH93" s="14"/>
      <c r="AI93" s="14"/>
      <c r="AJ93" s="14"/>
      <c r="AK93" s="14"/>
      <c r="AL93" s="14"/>
      <c r="AM93" s="14"/>
      <c r="AN93" s="14"/>
      <c r="AO93" s="14"/>
      <c r="AP93" s="14"/>
      <c r="AQ93" s="14"/>
      <c r="AR93" s="14"/>
    </row>
    <row r="94" spans="2:49" outlineLevel="1">
      <c r="B94" s="4"/>
      <c r="W94" s="110" t="s">
        <v>30</v>
      </c>
      <c r="X94" s="112" t="s">
        <v>5</v>
      </c>
      <c r="Y94" s="111">
        <v>1990</v>
      </c>
      <c r="Z94" s="111">
        <v>1991</v>
      </c>
      <c r="AA94" s="111">
        <v>1992</v>
      </c>
      <c r="AB94" s="111">
        <v>1993</v>
      </c>
      <c r="AC94" s="111">
        <v>1994</v>
      </c>
      <c r="AD94" s="111">
        <v>1995</v>
      </c>
      <c r="AE94" s="111">
        <v>1996</v>
      </c>
      <c r="AF94" s="111">
        <v>1997</v>
      </c>
      <c r="AG94" s="111">
        <v>1998</v>
      </c>
      <c r="AH94" s="111">
        <v>1999</v>
      </c>
      <c r="AI94" s="111">
        <v>2000</v>
      </c>
      <c r="AJ94" s="111">
        <v>2001</v>
      </c>
      <c r="AK94" s="111">
        <v>2002</v>
      </c>
      <c r="AL94" s="111">
        <v>2003</v>
      </c>
      <c r="AM94" s="111">
        <v>2004</v>
      </c>
      <c r="AN94" s="34">
        <f t="shared" ref="AN94" si="78">AM94+1</f>
        <v>2005</v>
      </c>
      <c r="AO94" s="34">
        <f t="shared" ref="AO94" si="79">AN94+1</f>
        <v>2006</v>
      </c>
      <c r="AP94" s="34">
        <f>AO94+1</f>
        <v>2007</v>
      </c>
      <c r="AQ94" s="34">
        <f t="shared" ref="AQ94" si="80">AP94+1</f>
        <v>2008</v>
      </c>
      <c r="AR94" s="34">
        <f t="shared" ref="AR94" si="81">AQ94+1</f>
        <v>2009</v>
      </c>
      <c r="AS94" s="34">
        <f t="shared" ref="AS94" si="82">AR94+1</f>
        <v>2010</v>
      </c>
      <c r="AT94" s="34">
        <f t="shared" ref="AT94" si="83">AS94+1</f>
        <v>2011</v>
      </c>
      <c r="AU94" s="34">
        <f t="shared" ref="AU94" si="84">AT94+1</f>
        <v>2012</v>
      </c>
      <c r="AV94" s="34">
        <f t="shared" ref="AV94" si="85">AU94+1</f>
        <v>2013</v>
      </c>
      <c r="AW94" s="34">
        <f t="shared" ref="AW94" si="86">AV94+1</f>
        <v>2014</v>
      </c>
    </row>
    <row r="95" spans="2:49" outlineLevel="1">
      <c r="B95" s="4"/>
      <c r="W95" s="124" t="s">
        <v>301</v>
      </c>
      <c r="X95" s="125" t="s">
        <v>0</v>
      </c>
      <c r="Y95" s="340">
        <v>100</v>
      </c>
      <c r="Z95" s="340">
        <v>100</v>
      </c>
      <c r="AA95" s="340">
        <v>100</v>
      </c>
      <c r="AB95" s="340">
        <v>100</v>
      </c>
      <c r="AC95" s="340">
        <v>100</v>
      </c>
      <c r="AD95" s="340">
        <v>100</v>
      </c>
      <c r="AE95" s="340">
        <v>100</v>
      </c>
      <c r="AF95" s="340">
        <v>100</v>
      </c>
      <c r="AG95" s="340">
        <v>100</v>
      </c>
      <c r="AH95" s="340">
        <v>100</v>
      </c>
      <c r="AI95" s="340">
        <v>100</v>
      </c>
      <c r="AJ95" s="340">
        <v>100</v>
      </c>
      <c r="AK95" s="340">
        <v>100</v>
      </c>
      <c r="AL95" s="340">
        <v>100</v>
      </c>
      <c r="AM95" s="340">
        <v>100</v>
      </c>
      <c r="AN95" s="340">
        <v>99.768961653213395</v>
      </c>
      <c r="AO95" s="340">
        <v>99.72883770140146</v>
      </c>
      <c r="AP95" s="340">
        <v>99.674006657942883</v>
      </c>
      <c r="AQ95" s="340">
        <v>99.670755622868896</v>
      </c>
      <c r="AR95" s="340">
        <v>99.603391576621647</v>
      </c>
      <c r="AS95" s="340">
        <v>99.538284539509959</v>
      </c>
      <c r="AT95" s="340">
        <v>99.477202465219492</v>
      </c>
      <c r="AU95" s="340">
        <v>99.50213530178911</v>
      </c>
      <c r="AV95" s="340">
        <v>99.179638963515174</v>
      </c>
      <c r="AW95" s="340">
        <v>99.043068839007091</v>
      </c>
    </row>
    <row r="96" spans="2:49" ht="24" outlineLevel="1">
      <c r="B96" s="4"/>
      <c r="W96" s="339" t="s">
        <v>302</v>
      </c>
      <c r="X96" s="125" t="s">
        <v>0</v>
      </c>
      <c r="Y96" s="340">
        <v>100</v>
      </c>
      <c r="Z96" s="340">
        <v>100</v>
      </c>
      <c r="AA96" s="340">
        <v>100</v>
      </c>
      <c r="AB96" s="340">
        <v>100</v>
      </c>
      <c r="AC96" s="340">
        <v>100</v>
      </c>
      <c r="AD96" s="340">
        <v>100</v>
      </c>
      <c r="AE96" s="340">
        <v>100</v>
      </c>
      <c r="AF96" s="340">
        <v>100</v>
      </c>
      <c r="AG96" s="340">
        <v>100</v>
      </c>
      <c r="AH96" s="340">
        <v>100</v>
      </c>
      <c r="AI96" s="340">
        <v>100</v>
      </c>
      <c r="AJ96" s="340">
        <v>100</v>
      </c>
      <c r="AK96" s="340">
        <v>100</v>
      </c>
      <c r="AL96" s="340">
        <v>100</v>
      </c>
      <c r="AM96" s="340">
        <v>100</v>
      </c>
      <c r="AN96" s="340">
        <v>100</v>
      </c>
      <c r="AO96" s="340">
        <v>99.999693905314714</v>
      </c>
      <c r="AP96" s="340">
        <v>99.999348455598465</v>
      </c>
      <c r="AQ96" s="340">
        <v>99.998820479962731</v>
      </c>
      <c r="AR96" s="340">
        <v>99.998325862226693</v>
      </c>
      <c r="AS96" s="340">
        <v>99.998206190928698</v>
      </c>
      <c r="AT96" s="340">
        <v>99.997105618608245</v>
      </c>
      <c r="AU96" s="340">
        <v>99.897032945667945</v>
      </c>
      <c r="AV96" s="340">
        <v>99.575093195819846</v>
      </c>
      <c r="AW96" s="340">
        <v>99.522582440296375</v>
      </c>
    </row>
    <row r="97" spans="2:49" outlineLevel="1">
      <c r="B97" s="4"/>
      <c r="V97" s="23"/>
      <c r="W97" s="339" t="s">
        <v>303</v>
      </c>
      <c r="X97" s="125" t="s">
        <v>0</v>
      </c>
      <c r="Y97" s="340">
        <v>100</v>
      </c>
      <c r="Z97" s="340">
        <v>100</v>
      </c>
      <c r="AA97" s="340">
        <v>100</v>
      </c>
      <c r="AB97" s="340">
        <v>100</v>
      </c>
      <c r="AC97" s="340">
        <v>100</v>
      </c>
      <c r="AD97" s="340">
        <v>100</v>
      </c>
      <c r="AE97" s="340">
        <v>100</v>
      </c>
      <c r="AF97" s="340">
        <v>100</v>
      </c>
      <c r="AG97" s="340">
        <v>100</v>
      </c>
      <c r="AH97" s="340">
        <v>100</v>
      </c>
      <c r="AI97" s="340">
        <v>100</v>
      </c>
      <c r="AJ97" s="340">
        <v>100</v>
      </c>
      <c r="AK97" s="340">
        <v>100</v>
      </c>
      <c r="AL97" s="340">
        <v>100</v>
      </c>
      <c r="AM97" s="340">
        <v>100</v>
      </c>
      <c r="AN97" s="340">
        <v>100</v>
      </c>
      <c r="AO97" s="340">
        <v>100</v>
      </c>
      <c r="AP97" s="340">
        <v>100</v>
      </c>
      <c r="AQ97" s="340">
        <v>99.977307990690463</v>
      </c>
      <c r="AR97" s="340">
        <v>99.976701235657544</v>
      </c>
      <c r="AS97" s="340">
        <v>99.866573808609544</v>
      </c>
      <c r="AT97" s="340">
        <v>99.830453391532387</v>
      </c>
      <c r="AU97" s="340">
        <v>99.801417772016137</v>
      </c>
      <c r="AV97" s="340">
        <v>99.796519348504901</v>
      </c>
      <c r="AW97" s="340">
        <v>99.77649457343874</v>
      </c>
    </row>
    <row r="98" spans="2:49" outlineLevel="1">
      <c r="B98" s="4"/>
      <c r="W98" s="31"/>
      <c r="X98" s="13"/>
      <c r="Y98" s="14"/>
      <c r="Z98" s="14"/>
      <c r="AA98" s="14"/>
      <c r="AB98" s="14"/>
      <c r="AC98" s="14"/>
      <c r="AD98" s="14"/>
      <c r="AE98" s="14"/>
      <c r="AF98" s="14"/>
      <c r="AG98" s="14"/>
      <c r="AH98" s="14"/>
      <c r="AI98" s="14"/>
      <c r="AJ98" s="14"/>
      <c r="AK98" s="14"/>
      <c r="AL98" s="14"/>
      <c r="AM98" s="14"/>
      <c r="AN98" s="14"/>
      <c r="AO98" s="14"/>
      <c r="AP98" s="14"/>
      <c r="AQ98" s="14"/>
      <c r="AR98" s="14"/>
    </row>
    <row r="99" spans="2:49" outlineLevel="1">
      <c r="B99" s="4"/>
      <c r="W99" s="31"/>
      <c r="X99" s="13"/>
      <c r="Y99" s="14"/>
      <c r="Z99" s="14"/>
      <c r="AA99" s="14"/>
      <c r="AB99" s="14"/>
      <c r="AC99" s="14"/>
      <c r="AD99" s="14"/>
      <c r="AE99" s="14"/>
      <c r="AF99" s="14"/>
      <c r="AG99" s="14"/>
      <c r="AH99" s="14"/>
      <c r="AI99" s="14"/>
      <c r="AJ99" s="14"/>
      <c r="AK99" s="14"/>
      <c r="AL99" s="14"/>
      <c r="AM99" s="14"/>
      <c r="AN99" s="14"/>
      <c r="AO99" s="14"/>
      <c r="AP99" s="14"/>
      <c r="AQ99" s="14"/>
      <c r="AR99" s="14"/>
    </row>
    <row r="100" spans="2:49" outlineLevel="1">
      <c r="B100" s="4"/>
      <c r="W100" s="31"/>
      <c r="X100" s="13"/>
      <c r="Y100" s="14"/>
      <c r="Z100" s="14"/>
      <c r="AA100" s="14"/>
      <c r="AB100" s="14"/>
      <c r="AC100" s="14"/>
      <c r="AD100" s="14"/>
      <c r="AE100" s="14"/>
      <c r="AF100" s="14"/>
      <c r="AG100" s="14"/>
      <c r="AH100" s="14"/>
      <c r="AI100" s="14"/>
      <c r="AJ100" s="14"/>
      <c r="AK100" s="14"/>
      <c r="AL100" s="14"/>
      <c r="AM100" s="14"/>
      <c r="AN100" s="14"/>
      <c r="AO100" s="14"/>
      <c r="AP100" s="14"/>
      <c r="AQ100" s="14"/>
      <c r="AR100" s="14"/>
    </row>
    <row r="101" spans="2:49" outlineLevel="1">
      <c r="B101" s="4"/>
      <c r="V101" s="23"/>
      <c r="W101" s="31"/>
      <c r="X101" s="13"/>
      <c r="Y101" s="14"/>
      <c r="Z101" s="14"/>
      <c r="AA101" s="14"/>
      <c r="AB101" s="14"/>
      <c r="AC101" s="14"/>
      <c r="AD101" s="14"/>
      <c r="AE101" s="14"/>
      <c r="AF101" s="14"/>
      <c r="AG101" s="14"/>
      <c r="AH101" s="14"/>
      <c r="AI101" s="14"/>
      <c r="AJ101" s="14"/>
      <c r="AK101" s="14"/>
      <c r="AL101" s="14"/>
      <c r="AM101" s="14"/>
      <c r="AN101" s="14"/>
      <c r="AO101" s="14"/>
      <c r="AP101" s="14"/>
      <c r="AQ101" s="14"/>
      <c r="AR101" s="14"/>
    </row>
    <row r="102" spans="2:49" s="48" customFormat="1" ht="15" outlineLevel="1">
      <c r="T102" s="59"/>
      <c r="U102" s="143" t="s">
        <v>269</v>
      </c>
      <c r="V102" s="62">
        <v>34</v>
      </c>
      <c r="W102" s="43" t="s">
        <v>79</v>
      </c>
      <c r="X102" s="39"/>
      <c r="Y102" s="47"/>
      <c r="Z102" s="47"/>
      <c r="AA102" s="47"/>
      <c r="AB102" s="47"/>
      <c r="AC102" s="47"/>
      <c r="AD102" s="47"/>
      <c r="AE102" s="47"/>
      <c r="AF102" s="47"/>
      <c r="AG102" s="47"/>
      <c r="AH102" s="47"/>
      <c r="AI102" s="47"/>
      <c r="AJ102" s="47"/>
      <c r="AK102" s="47"/>
      <c r="AL102" s="47"/>
      <c r="AM102" s="47"/>
      <c r="AN102" s="47"/>
      <c r="AO102" s="47"/>
      <c r="AP102" s="47"/>
      <c r="AQ102" s="47"/>
      <c r="AR102" s="47"/>
    </row>
    <row r="103" spans="2:49" s="48" customFormat="1" ht="12.75" outlineLevel="1">
      <c r="T103" s="59"/>
      <c r="U103" s="4"/>
      <c r="V103" s="62"/>
      <c r="W103" s="40" t="s">
        <v>30</v>
      </c>
      <c r="X103" s="40" t="s">
        <v>5</v>
      </c>
      <c r="Y103" s="7">
        <v>1990</v>
      </c>
      <c r="Z103" s="7">
        <f t="shared" ref="Z103:AW103" si="87">Y103+1</f>
        <v>1991</v>
      </c>
      <c r="AA103" s="7">
        <f t="shared" si="87"/>
        <v>1992</v>
      </c>
      <c r="AB103" s="7">
        <f t="shared" si="87"/>
        <v>1993</v>
      </c>
      <c r="AC103" s="7">
        <f t="shared" si="87"/>
        <v>1994</v>
      </c>
      <c r="AD103" s="7">
        <f t="shared" si="87"/>
        <v>1995</v>
      </c>
      <c r="AE103" s="7">
        <f t="shared" si="87"/>
        <v>1996</v>
      </c>
      <c r="AF103" s="7">
        <f t="shared" si="87"/>
        <v>1997</v>
      </c>
      <c r="AG103" s="7">
        <f t="shared" si="87"/>
        <v>1998</v>
      </c>
      <c r="AH103" s="7">
        <f t="shared" si="87"/>
        <v>1999</v>
      </c>
      <c r="AI103" s="7">
        <f t="shared" si="87"/>
        <v>2000</v>
      </c>
      <c r="AJ103" s="7">
        <f t="shared" si="87"/>
        <v>2001</v>
      </c>
      <c r="AK103" s="7">
        <f t="shared" si="87"/>
        <v>2002</v>
      </c>
      <c r="AL103" s="7">
        <f t="shared" si="87"/>
        <v>2003</v>
      </c>
      <c r="AM103" s="7">
        <f t="shared" si="87"/>
        <v>2004</v>
      </c>
      <c r="AN103" s="7">
        <f t="shared" si="87"/>
        <v>2005</v>
      </c>
      <c r="AO103" s="7">
        <f t="shared" si="87"/>
        <v>2006</v>
      </c>
      <c r="AP103" s="7">
        <f t="shared" si="87"/>
        <v>2007</v>
      </c>
      <c r="AQ103" s="7">
        <f>AP103+1</f>
        <v>2008</v>
      </c>
      <c r="AR103" s="7">
        <f t="shared" si="87"/>
        <v>2009</v>
      </c>
      <c r="AS103" s="7">
        <f t="shared" si="87"/>
        <v>2010</v>
      </c>
      <c r="AT103" s="7">
        <f t="shared" si="87"/>
        <v>2011</v>
      </c>
      <c r="AU103" s="7">
        <f t="shared" si="87"/>
        <v>2012</v>
      </c>
      <c r="AV103" s="7">
        <f t="shared" si="87"/>
        <v>2013</v>
      </c>
      <c r="AW103" s="7">
        <f t="shared" si="87"/>
        <v>2014</v>
      </c>
    </row>
    <row r="104" spans="2:49" s="48" customFormat="1" ht="12.75" outlineLevel="1">
      <c r="T104" s="59"/>
      <c r="U104" s="4"/>
      <c r="V104" s="62"/>
      <c r="W104" s="113" t="s">
        <v>78</v>
      </c>
      <c r="X104" s="99" t="s">
        <v>0</v>
      </c>
      <c r="Y104" s="114">
        <v>49.099387400566883</v>
      </c>
      <c r="Z104" s="114">
        <v>49.939372165087356</v>
      </c>
      <c r="AA104" s="114">
        <v>51.327353447494787</v>
      </c>
      <c r="AB104" s="114">
        <v>48.692060578246902</v>
      </c>
      <c r="AC104" s="114">
        <v>49.143835616438359</v>
      </c>
      <c r="AD104" s="114">
        <v>50.653181626632957</v>
      </c>
      <c r="AE104" s="114">
        <v>51.776859504132233</v>
      </c>
      <c r="AF104" s="114">
        <v>53.665033943456223</v>
      </c>
      <c r="AG104" s="114">
        <v>53.4917555771096</v>
      </c>
      <c r="AH104" s="114">
        <v>53.828929690998663</v>
      </c>
      <c r="AI104" s="114">
        <v>53.483432455395075</v>
      </c>
      <c r="AJ104" s="114">
        <v>52.562988705473501</v>
      </c>
      <c r="AK104" s="114">
        <v>52.204502814258916</v>
      </c>
      <c r="AL104" s="114">
        <v>53.232595385238589</v>
      </c>
      <c r="AM104" s="114">
        <v>54.219877687748088</v>
      </c>
      <c r="AN104" s="114">
        <v>52.786713342750971</v>
      </c>
      <c r="AO104" s="114">
        <v>53.685452453558632</v>
      </c>
      <c r="AP104" s="114">
        <v>55.2553829573421</v>
      </c>
      <c r="AQ104" s="114">
        <v>55.852995370357242</v>
      </c>
      <c r="AR104" s="114">
        <v>56.632034968411674</v>
      </c>
      <c r="AS104" s="114">
        <v>59.585821991579358</v>
      </c>
      <c r="AT104" s="114">
        <v>63.151336133290258</v>
      </c>
      <c r="AU104" s="114">
        <v>64.066596145886024</v>
      </c>
      <c r="AV104" s="114">
        <v>61.898285325690971</v>
      </c>
      <c r="AW104" s="114">
        <v>63.113778395000494</v>
      </c>
    </row>
    <row r="105" spans="2:49" s="48" customFormat="1" ht="12.75" outlineLevel="1">
      <c r="T105" s="59"/>
      <c r="U105" s="4"/>
      <c r="V105" s="62"/>
      <c r="W105" s="53"/>
      <c r="X105" s="39"/>
      <c r="Y105" s="45"/>
      <c r="Z105" s="45"/>
      <c r="AA105" s="45"/>
      <c r="AB105" s="45"/>
      <c r="AC105" s="45"/>
      <c r="AD105" s="45"/>
      <c r="AE105" s="45"/>
      <c r="AF105" s="45"/>
      <c r="AG105" s="45"/>
      <c r="AH105" s="45"/>
      <c r="AI105" s="45"/>
      <c r="AJ105" s="45"/>
      <c r="AK105" s="45"/>
      <c r="AL105" s="45"/>
      <c r="AM105" s="45"/>
      <c r="AN105" s="45"/>
      <c r="AO105" s="45"/>
      <c r="AP105" s="45"/>
      <c r="AQ105" s="45"/>
      <c r="AR105" s="45"/>
    </row>
    <row r="106" spans="2:49" s="48" customFormat="1" ht="12.75" outlineLevel="1">
      <c r="T106" s="59"/>
      <c r="U106" s="4"/>
      <c r="V106" s="62"/>
      <c r="W106" s="53"/>
      <c r="X106" s="39"/>
      <c r="Y106" s="45"/>
      <c r="Z106" s="45"/>
      <c r="AA106" s="45"/>
      <c r="AB106" s="45"/>
      <c r="AC106" s="45"/>
      <c r="AD106" s="45"/>
      <c r="AE106" s="45"/>
      <c r="AF106" s="45"/>
      <c r="AG106" s="45"/>
      <c r="AH106" s="45"/>
      <c r="AI106" s="45"/>
      <c r="AJ106" s="45"/>
      <c r="AK106" s="45"/>
      <c r="AL106" s="45"/>
      <c r="AM106" s="45"/>
      <c r="AN106" s="45"/>
      <c r="AO106" s="45"/>
      <c r="AP106" s="45"/>
      <c r="AQ106" s="45"/>
      <c r="AR106" s="45"/>
    </row>
    <row r="107" spans="2:49" s="358" customFormat="1" ht="15" outlineLevel="1">
      <c r="T107" s="359"/>
      <c r="U107" s="353" t="s">
        <v>269</v>
      </c>
      <c r="V107" s="354">
        <v>35</v>
      </c>
      <c r="W107" s="21" t="s">
        <v>253</v>
      </c>
      <c r="X107" s="356"/>
      <c r="Y107" s="360"/>
      <c r="Z107" s="360"/>
      <c r="AA107" s="360"/>
      <c r="AB107" s="360"/>
      <c r="AC107" s="360"/>
      <c r="AD107" s="360"/>
      <c r="AE107" s="360"/>
      <c r="AF107" s="360"/>
      <c r="AG107" s="360"/>
      <c r="AH107" s="360"/>
      <c r="AI107" s="360"/>
      <c r="AJ107" s="360"/>
      <c r="AK107" s="360"/>
      <c r="AL107" s="360"/>
      <c r="AM107" s="360"/>
      <c r="AN107" s="360"/>
      <c r="AO107" s="360"/>
      <c r="AP107" s="360"/>
      <c r="AQ107" s="360"/>
      <c r="AR107" s="360"/>
    </row>
    <row r="108" spans="2:49" outlineLevel="1">
      <c r="B108" s="4"/>
      <c r="V108" s="23"/>
      <c r="W108" s="12" t="s">
        <v>30</v>
      </c>
      <c r="X108" s="1" t="s">
        <v>5</v>
      </c>
      <c r="Y108" s="10">
        <v>1990</v>
      </c>
      <c r="Z108" s="10">
        <v>1991</v>
      </c>
      <c r="AA108" s="10">
        <v>1992</v>
      </c>
      <c r="AB108" s="10">
        <v>1993</v>
      </c>
      <c r="AC108" s="10">
        <v>1994</v>
      </c>
      <c r="AD108" s="10">
        <v>1995</v>
      </c>
      <c r="AE108" s="10">
        <v>1996</v>
      </c>
      <c r="AF108" s="10">
        <v>1997</v>
      </c>
      <c r="AG108" s="10">
        <v>1998</v>
      </c>
      <c r="AH108" s="10">
        <v>1999</v>
      </c>
      <c r="AI108" s="10">
        <v>2000</v>
      </c>
      <c r="AJ108" s="10">
        <v>2001</v>
      </c>
      <c r="AK108" s="10">
        <v>2002</v>
      </c>
      <c r="AL108" s="10">
        <v>2003</v>
      </c>
      <c r="AM108" s="10">
        <v>2004</v>
      </c>
      <c r="AN108" s="7">
        <f t="shared" ref="AN108:AW108" si="88">AM108+1</f>
        <v>2005</v>
      </c>
      <c r="AO108" s="7">
        <f t="shared" si="88"/>
        <v>2006</v>
      </c>
      <c r="AP108" s="7">
        <f>AO108+1</f>
        <v>2007</v>
      </c>
      <c r="AQ108" s="7">
        <f t="shared" si="88"/>
        <v>2008</v>
      </c>
      <c r="AR108" s="7">
        <f t="shared" si="88"/>
        <v>2009</v>
      </c>
      <c r="AS108" s="7">
        <f t="shared" si="88"/>
        <v>2010</v>
      </c>
      <c r="AT108" s="7">
        <f t="shared" si="88"/>
        <v>2011</v>
      </c>
      <c r="AU108" s="7">
        <f t="shared" si="88"/>
        <v>2012</v>
      </c>
      <c r="AV108" s="7">
        <f t="shared" si="88"/>
        <v>2013</v>
      </c>
      <c r="AW108" s="7">
        <f t="shared" si="88"/>
        <v>2014</v>
      </c>
    </row>
    <row r="109" spans="2:49" outlineLevel="1">
      <c r="B109" s="4"/>
      <c r="W109" s="77" t="s">
        <v>387</v>
      </c>
      <c r="X109" s="99" t="s">
        <v>21</v>
      </c>
      <c r="Y109" s="17">
        <v>3997.6000000000004</v>
      </c>
      <c r="Z109" s="17">
        <v>4041.6000000000004</v>
      </c>
      <c r="AA109" s="17">
        <v>4025.6000000000004</v>
      </c>
      <c r="AB109" s="17">
        <v>4018.4</v>
      </c>
      <c r="AC109" s="17">
        <v>4078.4</v>
      </c>
      <c r="AD109" s="17">
        <v>4160</v>
      </c>
      <c r="AE109" s="17">
        <v>4322.4000000000005</v>
      </c>
      <c r="AF109" s="17">
        <v>4404.8</v>
      </c>
      <c r="AG109" s="17">
        <v>4580</v>
      </c>
      <c r="AH109" s="17">
        <v>4650.4000000000005</v>
      </c>
      <c r="AI109" s="17">
        <v>4919.2</v>
      </c>
      <c r="AJ109" s="17">
        <v>4943.2</v>
      </c>
      <c r="AK109" s="17">
        <v>4913.9760822129365</v>
      </c>
      <c r="AL109" s="17">
        <v>4844.0000000000009</v>
      </c>
      <c r="AM109" s="17">
        <v>4462.4000000000005</v>
      </c>
      <c r="AN109" s="17">
        <v>3540.0485261596223</v>
      </c>
      <c r="AO109" s="17">
        <v>2880.2604922221963</v>
      </c>
      <c r="AP109" s="17">
        <v>2717.0966014121959</v>
      </c>
      <c r="AQ109" s="17">
        <v>2949.8008123621707</v>
      </c>
      <c r="AR109" s="17">
        <v>2572.3441372123502</v>
      </c>
      <c r="AS109" s="17">
        <v>2315.9566358005895</v>
      </c>
      <c r="AT109" s="17">
        <v>2532.3984002091888</v>
      </c>
      <c r="AU109" s="17">
        <v>2926.8253821778817</v>
      </c>
      <c r="AV109" s="17">
        <v>2940.4121346660304</v>
      </c>
      <c r="AW109" s="17">
        <v>2769.3418374319194</v>
      </c>
    </row>
    <row r="110" spans="2:49" outlineLevel="1">
      <c r="B110" s="4"/>
      <c r="W110" s="77" t="s">
        <v>217</v>
      </c>
      <c r="X110" s="99" t="s">
        <v>21</v>
      </c>
      <c r="Y110" s="17">
        <v>475.66650779415568</v>
      </c>
      <c r="Z110" s="17">
        <v>496.81923383217236</v>
      </c>
      <c r="AA110" s="17">
        <v>515.10213672838904</v>
      </c>
      <c r="AB110" s="17">
        <v>494.64286930285266</v>
      </c>
      <c r="AC110" s="17">
        <v>508.85312517160258</v>
      </c>
      <c r="AD110" s="17">
        <v>531.43837459111592</v>
      </c>
      <c r="AE110" s="17">
        <v>553.41151051342626</v>
      </c>
      <c r="AF110" s="17">
        <v>583.29466972060652</v>
      </c>
      <c r="AG110" s="17">
        <v>583.70203685742001</v>
      </c>
      <c r="AH110" s="17">
        <v>560.6821316614421</v>
      </c>
      <c r="AI110" s="17">
        <v>472.79354290569245</v>
      </c>
      <c r="AJ110" s="17">
        <v>465.23250522752744</v>
      </c>
      <c r="AK110" s="17">
        <v>495.73395872420264</v>
      </c>
      <c r="AL110" s="17">
        <v>512.73635875061814</v>
      </c>
      <c r="AM110" s="17">
        <v>313.17401352443295</v>
      </c>
      <c r="AN110" s="17">
        <v>591.84462999892389</v>
      </c>
      <c r="AO110" s="17">
        <v>704.95441325816921</v>
      </c>
      <c r="AP110" s="17">
        <v>599.72429836975596</v>
      </c>
      <c r="AQ110" s="17">
        <v>758.52835952574753</v>
      </c>
      <c r="AR110" s="17">
        <v>850.25072020174559</v>
      </c>
      <c r="AS110" s="17">
        <v>776.0934142759229</v>
      </c>
      <c r="AT110" s="17">
        <v>680.51879817233589</v>
      </c>
      <c r="AU110" s="17">
        <v>597.6132088488248</v>
      </c>
      <c r="AV110" s="17">
        <v>579.36795064846751</v>
      </c>
      <c r="AW110" s="17">
        <v>587.21059418708467</v>
      </c>
    </row>
    <row r="111" spans="2:49" ht="12.75" customHeight="1" outlineLevel="1">
      <c r="B111" s="4"/>
      <c r="W111" s="77" t="s">
        <v>32</v>
      </c>
      <c r="X111" s="99" t="s">
        <v>21</v>
      </c>
      <c r="Y111" s="17">
        <v>9156.5617021276612</v>
      </c>
      <c r="Z111" s="17">
        <v>9402.8876965772433</v>
      </c>
      <c r="AA111" s="17">
        <v>9485.2854764107306</v>
      </c>
      <c r="AB111" s="17">
        <v>9601.5097132284918</v>
      </c>
      <c r="AC111" s="17">
        <v>9786.5433240826405</v>
      </c>
      <c r="AD111" s="17">
        <v>9916.3559666975034</v>
      </c>
      <c r="AE111" s="17">
        <v>10102.25692260253</v>
      </c>
      <c r="AF111" s="17">
        <v>10273.123897625657</v>
      </c>
      <c r="AG111" s="17">
        <v>10313.6</v>
      </c>
      <c r="AH111" s="17">
        <v>10550.400000000001</v>
      </c>
      <c r="AI111" s="17">
        <v>10863.2</v>
      </c>
      <c r="AJ111" s="17">
        <v>11084.800000000001</v>
      </c>
      <c r="AK111" s="17">
        <v>11360</v>
      </c>
      <c r="AL111" s="17">
        <v>11649.6</v>
      </c>
      <c r="AM111" s="17">
        <v>11465.6</v>
      </c>
      <c r="AN111" s="17">
        <v>11192.64</v>
      </c>
      <c r="AO111" s="17">
        <v>10646.880000000001</v>
      </c>
      <c r="AP111" s="17">
        <v>10533.819685349201</v>
      </c>
      <c r="AQ111" s="17">
        <v>9907.0400000000009</v>
      </c>
      <c r="AR111" s="17">
        <v>9150.08</v>
      </c>
      <c r="AS111" s="17">
        <v>9447.1200000000008</v>
      </c>
      <c r="AT111" s="17">
        <v>9796</v>
      </c>
      <c r="AU111" s="17">
        <v>10187.200000000001</v>
      </c>
      <c r="AV111" s="17">
        <v>9880.8000000000011</v>
      </c>
      <c r="AW111" s="17">
        <v>9822.4000000000015</v>
      </c>
    </row>
    <row r="112" spans="2:49" outlineLevel="1">
      <c r="B112" s="4"/>
      <c r="W112" s="77" t="s">
        <v>251</v>
      </c>
      <c r="X112" s="99" t="s">
        <v>21</v>
      </c>
      <c r="Y112" s="17">
        <v>272</v>
      </c>
      <c r="Z112" s="17">
        <v>270</v>
      </c>
      <c r="AA112" s="17">
        <v>285</v>
      </c>
      <c r="AB112" s="17">
        <v>307</v>
      </c>
      <c r="AC112" s="17">
        <v>328</v>
      </c>
      <c r="AD112" s="17">
        <v>333</v>
      </c>
      <c r="AE112" s="17">
        <v>356</v>
      </c>
      <c r="AF112" s="17">
        <v>376</v>
      </c>
      <c r="AG112" s="17">
        <v>347</v>
      </c>
      <c r="AH112" s="17">
        <v>348.04300000000001</v>
      </c>
      <c r="AI112" s="17">
        <v>340.18</v>
      </c>
      <c r="AJ112" s="17">
        <v>343.37200000000001</v>
      </c>
      <c r="AK112" s="17">
        <v>368.09000000000003</v>
      </c>
      <c r="AL112" s="17">
        <v>439.40100000000001</v>
      </c>
      <c r="AM112" s="17">
        <v>444.90600000000001</v>
      </c>
      <c r="AN112" s="17">
        <v>474.92599999999999</v>
      </c>
      <c r="AO112" s="17">
        <v>497.49400000000003</v>
      </c>
      <c r="AP112" s="17">
        <v>520.11199999999997</v>
      </c>
      <c r="AQ112" s="17">
        <v>526.32799999999997</v>
      </c>
      <c r="AR112" s="17">
        <v>530.61199999999997</v>
      </c>
      <c r="AS112" s="17">
        <v>576.02300000000002</v>
      </c>
      <c r="AT112" s="17">
        <v>583.89099999999996</v>
      </c>
      <c r="AU112" s="17">
        <v>627.33600000000001</v>
      </c>
      <c r="AV112" s="17">
        <v>670.15600000000006</v>
      </c>
      <c r="AW112" s="17">
        <v>716.05000000000007</v>
      </c>
    </row>
    <row r="113" spans="2:49" s="48" customFormat="1" ht="12.75" outlineLevel="1">
      <c r="T113" s="59"/>
      <c r="V113" s="61"/>
      <c r="W113" s="53"/>
      <c r="X113" s="39"/>
      <c r="Y113" s="45"/>
      <c r="Z113" s="45"/>
      <c r="AA113" s="45"/>
      <c r="AB113" s="45"/>
      <c r="AC113" s="45"/>
      <c r="AD113" s="45"/>
      <c r="AE113" s="45"/>
      <c r="AF113" s="45"/>
      <c r="AG113" s="45"/>
      <c r="AH113" s="45"/>
      <c r="AI113" s="45"/>
      <c r="AJ113" s="45"/>
      <c r="AK113" s="45"/>
      <c r="AL113" s="45"/>
      <c r="AM113" s="45"/>
      <c r="AN113" s="45"/>
      <c r="AO113" s="45"/>
      <c r="AP113" s="45"/>
      <c r="AQ113" s="45"/>
      <c r="AR113" s="45"/>
    </row>
    <row r="114" spans="2:49" ht="15" outlineLevel="1">
      <c r="B114" s="4"/>
      <c r="U114" s="143" t="s">
        <v>269</v>
      </c>
      <c r="V114" s="62">
        <v>36</v>
      </c>
      <c r="W114" s="51" t="s">
        <v>87</v>
      </c>
      <c r="X114" s="13"/>
      <c r="Y114" s="14"/>
      <c r="Z114" s="14"/>
      <c r="AA114" s="14"/>
      <c r="AB114" s="14"/>
      <c r="AC114" s="14"/>
      <c r="AD114" s="14"/>
      <c r="AE114" s="14"/>
      <c r="AF114" s="14"/>
      <c r="AG114" s="14"/>
      <c r="AH114" s="14"/>
      <c r="AI114" s="14"/>
      <c r="AJ114" s="14"/>
      <c r="AK114" s="14"/>
      <c r="AL114" s="14"/>
      <c r="AM114" s="14"/>
      <c r="AN114" s="14"/>
      <c r="AO114" s="14"/>
      <c r="AP114" s="14"/>
    </row>
    <row r="115" spans="2:49" outlineLevel="1">
      <c r="B115" s="4"/>
      <c r="W115" s="28" t="s">
        <v>30</v>
      </c>
      <c r="X115" s="12" t="s">
        <v>17</v>
      </c>
      <c r="Y115" s="10">
        <v>1990</v>
      </c>
      <c r="Z115" s="10">
        <v>1991</v>
      </c>
      <c r="AA115" s="10">
        <v>1992</v>
      </c>
      <c r="AB115" s="10">
        <v>1993</v>
      </c>
      <c r="AC115" s="10">
        <v>1994</v>
      </c>
      <c r="AD115" s="10">
        <v>1995</v>
      </c>
      <c r="AE115" s="10">
        <v>1996</v>
      </c>
      <c r="AF115" s="10">
        <v>1997</v>
      </c>
      <c r="AG115" s="10">
        <v>1998</v>
      </c>
      <c r="AH115" s="10">
        <v>1999</v>
      </c>
      <c r="AI115" s="10">
        <v>2000</v>
      </c>
      <c r="AJ115" s="10">
        <v>2001</v>
      </c>
      <c r="AK115" s="10">
        <v>2002</v>
      </c>
      <c r="AL115" s="10">
        <v>2003</v>
      </c>
      <c r="AM115" s="10">
        <v>2004</v>
      </c>
      <c r="AN115" s="10">
        <f t="shared" ref="AN115:AW115" si="89">AM115+1</f>
        <v>2005</v>
      </c>
      <c r="AO115" s="10">
        <f t="shared" si="89"/>
        <v>2006</v>
      </c>
      <c r="AP115" s="10">
        <f>AO115+1</f>
        <v>2007</v>
      </c>
      <c r="AQ115" s="10">
        <f>AP115+1</f>
        <v>2008</v>
      </c>
      <c r="AR115" s="10">
        <f t="shared" si="89"/>
        <v>2009</v>
      </c>
      <c r="AS115" s="10">
        <f t="shared" si="89"/>
        <v>2010</v>
      </c>
      <c r="AT115" s="10">
        <f t="shared" si="89"/>
        <v>2011</v>
      </c>
      <c r="AU115" s="10">
        <f t="shared" si="89"/>
        <v>2012</v>
      </c>
      <c r="AV115" s="10">
        <f t="shared" si="89"/>
        <v>2013</v>
      </c>
      <c r="AW115" s="10">
        <f t="shared" si="89"/>
        <v>2014</v>
      </c>
    </row>
    <row r="116" spans="2:49" outlineLevel="1">
      <c r="B116" s="4"/>
      <c r="W116" s="116" t="s">
        <v>74</v>
      </c>
      <c r="X116" s="99" t="s">
        <v>0</v>
      </c>
      <c r="Y116" s="114">
        <v>53.742669334175098</v>
      </c>
      <c r="Z116" s="114">
        <v>54.583434334398781</v>
      </c>
      <c r="AA116" s="114">
        <v>54.507327293809993</v>
      </c>
      <c r="AB116" s="114">
        <v>54.371975422435725</v>
      </c>
      <c r="AC116" s="114">
        <v>54.06284109422549</v>
      </c>
      <c r="AD116" s="114">
        <v>55.636327189864318</v>
      </c>
      <c r="AE116" s="114">
        <v>55.910339159225998</v>
      </c>
      <c r="AF116" s="114">
        <v>56.717928803684444</v>
      </c>
      <c r="AG116" s="114">
        <v>58.099464560557578</v>
      </c>
      <c r="AH116" s="114">
        <v>58.691826362174083</v>
      </c>
      <c r="AI116" s="114">
        <v>61.056785790150158</v>
      </c>
      <c r="AJ116" s="114">
        <v>63.275450326221119</v>
      </c>
      <c r="AK116" s="114">
        <v>66.088927984791553</v>
      </c>
      <c r="AL116" s="114">
        <v>67.703012118798384</v>
      </c>
      <c r="AM116" s="114">
        <v>67.713015151927721</v>
      </c>
      <c r="AN116" s="114">
        <v>68.357157981472326</v>
      </c>
      <c r="AO116" s="114">
        <v>67.858848587148628</v>
      </c>
      <c r="AP116" s="114">
        <v>67.432741087509271</v>
      </c>
      <c r="AQ116" s="114">
        <v>68.388181079036556</v>
      </c>
      <c r="AR116" s="114">
        <v>66.144962533192569</v>
      </c>
      <c r="AS116" s="114">
        <v>66.91843534260525</v>
      </c>
      <c r="AT116" s="114">
        <v>65.174361556693256</v>
      </c>
      <c r="AU116" s="114">
        <v>67.723890349005487</v>
      </c>
      <c r="AV116" s="114">
        <v>66.443416036324592</v>
      </c>
      <c r="AW116" s="114">
        <v>66.443416036324592</v>
      </c>
    </row>
    <row r="117" spans="2:49" outlineLevel="1">
      <c r="B117" s="4"/>
      <c r="W117" s="116" t="s">
        <v>75</v>
      </c>
      <c r="X117" s="99" t="s">
        <v>0</v>
      </c>
      <c r="Y117" s="114">
        <f>100-Y116</f>
        <v>46.257330665824902</v>
      </c>
      <c r="Z117" s="114">
        <f t="shared" ref="Z117:AU117" si="90">100-Z116</f>
        <v>45.416565665601219</v>
      </c>
      <c r="AA117" s="114">
        <f t="shared" si="90"/>
        <v>45.492672706190007</v>
      </c>
      <c r="AB117" s="114">
        <f t="shared" si="90"/>
        <v>45.628024577564275</v>
      </c>
      <c r="AC117" s="114">
        <f t="shared" si="90"/>
        <v>45.93715890577451</v>
      </c>
      <c r="AD117" s="114">
        <f t="shared" si="90"/>
        <v>44.363672810135682</v>
      </c>
      <c r="AE117" s="114">
        <f t="shared" si="90"/>
        <v>44.089660840774002</v>
      </c>
      <c r="AF117" s="114">
        <f t="shared" si="90"/>
        <v>43.282071196315556</v>
      </c>
      <c r="AG117" s="114">
        <f t="shared" si="90"/>
        <v>41.900535439442422</v>
      </c>
      <c r="AH117" s="114">
        <f t="shared" si="90"/>
        <v>41.308173637825917</v>
      </c>
      <c r="AI117" s="114">
        <f t="shared" si="90"/>
        <v>38.943214209849842</v>
      </c>
      <c r="AJ117" s="114">
        <f t="shared" si="90"/>
        <v>36.724549673778881</v>
      </c>
      <c r="AK117" s="114">
        <f t="shared" si="90"/>
        <v>33.911072015208447</v>
      </c>
      <c r="AL117" s="114">
        <f t="shared" si="90"/>
        <v>32.296987881201616</v>
      </c>
      <c r="AM117" s="114">
        <f t="shared" si="90"/>
        <v>32.286984848072279</v>
      </c>
      <c r="AN117" s="114">
        <f t="shared" si="90"/>
        <v>31.642842018527674</v>
      </c>
      <c r="AO117" s="114">
        <f t="shared" si="90"/>
        <v>32.141151412851372</v>
      </c>
      <c r="AP117" s="114">
        <f t="shared" si="90"/>
        <v>32.567258912490729</v>
      </c>
      <c r="AQ117" s="114">
        <f t="shared" si="90"/>
        <v>31.611818920963444</v>
      </c>
      <c r="AR117" s="114">
        <f t="shared" si="90"/>
        <v>33.855037466807431</v>
      </c>
      <c r="AS117" s="114">
        <f t="shared" si="90"/>
        <v>33.08156465739475</v>
      </c>
      <c r="AT117" s="114">
        <f t="shared" si="90"/>
        <v>34.825638443306744</v>
      </c>
      <c r="AU117" s="114">
        <f t="shared" si="90"/>
        <v>32.276109650994513</v>
      </c>
      <c r="AV117" s="114">
        <f t="shared" ref="AV117:AW117" si="91">100-AV116</f>
        <v>33.556583963675408</v>
      </c>
      <c r="AW117" s="114">
        <f t="shared" si="91"/>
        <v>33.556583963675408</v>
      </c>
    </row>
    <row r="118" spans="2:49" outlineLevel="1">
      <c r="B118" s="4"/>
      <c r="W118" s="31"/>
      <c r="X118" s="13"/>
      <c r="Y118" s="14"/>
      <c r="Z118" s="14"/>
      <c r="AA118" s="14"/>
      <c r="AB118" s="14"/>
      <c r="AC118" s="14"/>
      <c r="AD118" s="14"/>
      <c r="AE118" s="14"/>
      <c r="AF118" s="14"/>
      <c r="AG118" s="14"/>
      <c r="AH118" s="14"/>
      <c r="AI118" s="14"/>
      <c r="AJ118" s="14"/>
      <c r="AK118" s="14"/>
      <c r="AL118" s="14"/>
      <c r="AM118" s="14"/>
      <c r="AN118" s="14"/>
      <c r="AO118" s="14"/>
      <c r="AP118" s="14"/>
    </row>
    <row r="119" spans="2:49" s="350" customFormat="1" ht="15" outlineLevel="1">
      <c r="C119" s="351"/>
      <c r="D119" s="351"/>
      <c r="E119" s="351"/>
      <c r="F119" s="351"/>
      <c r="G119" s="351"/>
      <c r="H119" s="351"/>
      <c r="I119" s="351"/>
      <c r="J119" s="351"/>
      <c r="K119" s="351"/>
      <c r="L119" s="351"/>
      <c r="M119" s="351"/>
      <c r="N119" s="351"/>
      <c r="O119" s="351"/>
      <c r="P119" s="351"/>
      <c r="Q119" s="351"/>
      <c r="T119" s="352"/>
      <c r="U119" s="353" t="s">
        <v>269</v>
      </c>
      <c r="V119" s="354">
        <v>37</v>
      </c>
      <c r="W119" s="361" t="s">
        <v>313</v>
      </c>
      <c r="X119" s="362"/>
    </row>
    <row r="120" spans="2:49" ht="12.75" customHeight="1" outlineLevel="1">
      <c r="B120" s="4"/>
      <c r="W120" s="12" t="s">
        <v>209</v>
      </c>
      <c r="X120" s="1" t="s">
        <v>5</v>
      </c>
      <c r="Y120" s="10">
        <v>1990</v>
      </c>
      <c r="Z120" s="10">
        <v>1991</v>
      </c>
      <c r="AA120" s="10">
        <v>1992</v>
      </c>
      <c r="AB120" s="10">
        <v>1993</v>
      </c>
      <c r="AC120" s="10">
        <v>1994</v>
      </c>
      <c r="AD120" s="10">
        <v>1995</v>
      </c>
      <c r="AE120" s="10">
        <v>1996</v>
      </c>
      <c r="AF120" s="10">
        <v>1997</v>
      </c>
      <c r="AG120" s="10">
        <v>1998</v>
      </c>
      <c r="AH120" s="10">
        <v>1999</v>
      </c>
      <c r="AI120" s="10">
        <v>2000</v>
      </c>
      <c r="AJ120" s="10">
        <v>2001</v>
      </c>
      <c r="AK120" s="10">
        <v>2002</v>
      </c>
      <c r="AL120" s="10">
        <v>2003</v>
      </c>
      <c r="AM120" s="10">
        <v>2004</v>
      </c>
      <c r="AN120" s="7">
        <f t="shared" ref="AN120:AW120" si="92">AM120+1</f>
        <v>2005</v>
      </c>
      <c r="AO120" s="7">
        <f t="shared" si="92"/>
        <v>2006</v>
      </c>
      <c r="AP120" s="7">
        <f>AO120+1</f>
        <v>2007</v>
      </c>
      <c r="AQ120" s="7">
        <f>AP120+1</f>
        <v>2008</v>
      </c>
      <c r="AR120" s="7">
        <f t="shared" si="92"/>
        <v>2009</v>
      </c>
      <c r="AS120" s="7">
        <f t="shared" si="92"/>
        <v>2010</v>
      </c>
      <c r="AT120" s="7">
        <f t="shared" si="92"/>
        <v>2011</v>
      </c>
      <c r="AU120" s="7">
        <f t="shared" si="92"/>
        <v>2012</v>
      </c>
      <c r="AV120" s="7">
        <f t="shared" si="92"/>
        <v>2013</v>
      </c>
      <c r="AW120" s="7">
        <f t="shared" si="92"/>
        <v>2014</v>
      </c>
    </row>
    <row r="121" spans="2:49" ht="12.75" customHeight="1" outlineLevel="1">
      <c r="B121" s="4"/>
      <c r="W121" s="80" t="s">
        <v>196</v>
      </c>
      <c r="X121" s="99" t="s">
        <v>108</v>
      </c>
      <c r="Y121" s="119">
        <v>8.2117373905252613</v>
      </c>
      <c r="Z121" s="119">
        <v>8.2117373905252613</v>
      </c>
      <c r="AA121" s="119">
        <v>8.2117373905252613</v>
      </c>
      <c r="AB121" s="119">
        <v>8.2117373905252613</v>
      </c>
      <c r="AC121" s="119">
        <v>8.2117373905252613</v>
      </c>
      <c r="AD121" s="119">
        <v>8.2117373905252613</v>
      </c>
      <c r="AE121" s="119">
        <v>8.2117373905252613</v>
      </c>
      <c r="AF121" s="119">
        <v>8.2117373905252613</v>
      </c>
      <c r="AG121" s="119">
        <v>8.2427539917406847</v>
      </c>
      <c r="AH121" s="119">
        <v>8.2610864703732805</v>
      </c>
      <c r="AI121" s="119">
        <v>8.2803246059116997</v>
      </c>
      <c r="AJ121" s="119">
        <v>8.2929789839863925</v>
      </c>
      <c r="AK121" s="119">
        <v>2.5938208590687672</v>
      </c>
      <c r="AL121" s="119">
        <v>2.6138461763076801</v>
      </c>
      <c r="AM121" s="119">
        <v>2.6355692444684955</v>
      </c>
      <c r="AN121" s="119">
        <v>2.6243849970923927</v>
      </c>
      <c r="AO121" s="119">
        <v>2.6225059379852986</v>
      </c>
      <c r="AP121" s="119">
        <v>2.6090208884587875</v>
      </c>
      <c r="AQ121" s="119">
        <v>2.6226264520298184</v>
      </c>
      <c r="AR121" s="119">
        <v>2.6493398214640811</v>
      </c>
      <c r="AS121" s="119">
        <v>2.6691162228925842</v>
      </c>
      <c r="AT121" s="119">
        <v>2.6805057247217561</v>
      </c>
      <c r="AU121" s="119">
        <v>2.6774814628279628</v>
      </c>
      <c r="AV121" s="119">
        <v>2.6820999036305158</v>
      </c>
      <c r="AW121" s="119">
        <v>2.6820999036305158</v>
      </c>
    </row>
    <row r="122" spans="2:49" ht="12.75" customHeight="1" outlineLevel="1">
      <c r="B122" s="4"/>
      <c r="W122" s="80" t="s">
        <v>197</v>
      </c>
      <c r="X122" s="99" t="s">
        <v>108</v>
      </c>
      <c r="Y122" s="119">
        <v>69.560224894035883</v>
      </c>
      <c r="Z122" s="119">
        <v>69.560224894035883</v>
      </c>
      <c r="AA122" s="119">
        <v>69.560224894035883</v>
      </c>
      <c r="AB122" s="119">
        <v>69.560224894035883</v>
      </c>
      <c r="AC122" s="119">
        <v>69.560224894035883</v>
      </c>
      <c r="AD122" s="119">
        <v>69.560224894035883</v>
      </c>
      <c r="AE122" s="119">
        <v>69.560224894035883</v>
      </c>
      <c r="AF122" s="119">
        <v>69.560224894035883</v>
      </c>
      <c r="AG122" s="119">
        <v>72.162811725664341</v>
      </c>
      <c r="AH122" s="119">
        <v>72.396770490557444</v>
      </c>
      <c r="AI122" s="119">
        <v>75.143698495031643</v>
      </c>
      <c r="AJ122" s="119">
        <v>75.203196010608764</v>
      </c>
      <c r="AK122" s="119">
        <v>19.107655369785441</v>
      </c>
      <c r="AL122" s="119">
        <v>19.772286341872075</v>
      </c>
      <c r="AM122" s="119">
        <v>19.889420981550742</v>
      </c>
      <c r="AN122" s="119">
        <v>19.90167139754837</v>
      </c>
      <c r="AO122" s="119">
        <v>20.715739761328948</v>
      </c>
      <c r="AP122" s="119">
        <v>20.869332670309916</v>
      </c>
      <c r="AQ122" s="119">
        <v>21.010709216648507</v>
      </c>
      <c r="AR122" s="119">
        <v>20.63813168921169</v>
      </c>
      <c r="AS122" s="119">
        <v>20.912245158702149</v>
      </c>
      <c r="AT122" s="119">
        <v>20.846781812572452</v>
      </c>
      <c r="AU122" s="119">
        <v>21.059406951006348</v>
      </c>
      <c r="AV122" s="119">
        <v>20.853782325331768</v>
      </c>
      <c r="AW122" s="119">
        <v>20.853782325331768</v>
      </c>
    </row>
    <row r="123" spans="2:49" ht="12.75" customHeight="1" outlineLevel="1">
      <c r="B123" s="4"/>
      <c r="W123" s="80" t="s">
        <v>198</v>
      </c>
      <c r="X123" s="99" t="s">
        <v>108</v>
      </c>
      <c r="Y123" s="119">
        <v>80.501036665999067</v>
      </c>
      <c r="Z123" s="119">
        <v>80.501036665999067</v>
      </c>
      <c r="AA123" s="119">
        <v>80.501036665999067</v>
      </c>
      <c r="AB123" s="119">
        <v>80.501036665999067</v>
      </c>
      <c r="AC123" s="119">
        <v>80.501036665999067</v>
      </c>
      <c r="AD123" s="119">
        <v>80.501036665999067</v>
      </c>
      <c r="AE123" s="119">
        <v>80.501036665999067</v>
      </c>
      <c r="AF123" s="119">
        <v>80.501036665999067</v>
      </c>
      <c r="AG123" s="119">
        <v>81.455507517186149</v>
      </c>
      <c r="AH123" s="119">
        <v>83.245748213820093</v>
      </c>
      <c r="AI123" s="119">
        <v>84.086282732839791</v>
      </c>
      <c r="AJ123" s="119">
        <v>83.652193061559416</v>
      </c>
      <c r="AK123" s="119">
        <v>12.265315004820319</v>
      </c>
      <c r="AL123" s="119">
        <v>12.776271436112101</v>
      </c>
      <c r="AM123" s="119">
        <v>12.396917322841475</v>
      </c>
      <c r="AN123" s="119">
        <v>13.172319965505249</v>
      </c>
      <c r="AO123" s="119">
        <v>13.240056442994922</v>
      </c>
      <c r="AP123" s="119">
        <v>13.318951007300331</v>
      </c>
      <c r="AQ123" s="119">
        <v>13.213629063308691</v>
      </c>
      <c r="AR123" s="119">
        <v>13.389726335450309</v>
      </c>
      <c r="AS123" s="119">
        <v>11.593493289331716</v>
      </c>
      <c r="AT123" s="119">
        <v>11.631571254876373</v>
      </c>
      <c r="AU123" s="119">
        <v>11.603764676886597</v>
      </c>
      <c r="AV123" s="119">
        <v>11.683258975391865</v>
      </c>
      <c r="AW123" s="119">
        <v>11.683258975391865</v>
      </c>
    </row>
    <row r="124" spans="2:49" s="48" customFormat="1" ht="12.75" customHeight="1" outlineLevel="1">
      <c r="T124" s="59"/>
      <c r="V124" s="62"/>
      <c r="W124" s="120" t="s">
        <v>88</v>
      </c>
      <c r="X124" s="99" t="s">
        <v>108</v>
      </c>
      <c r="Y124" s="119" t="s">
        <v>392</v>
      </c>
      <c r="Z124" s="119" t="s">
        <v>392</v>
      </c>
      <c r="AA124" s="119" t="s">
        <v>392</v>
      </c>
      <c r="AB124" s="119" t="s">
        <v>392</v>
      </c>
      <c r="AC124" s="119" t="s">
        <v>392</v>
      </c>
      <c r="AD124" s="119" t="s">
        <v>392</v>
      </c>
      <c r="AE124" s="119" t="s">
        <v>392</v>
      </c>
      <c r="AF124" s="119" t="s">
        <v>392</v>
      </c>
      <c r="AG124" s="119">
        <v>5.4878149657317286</v>
      </c>
      <c r="AH124" s="119">
        <v>5.4881290595131222</v>
      </c>
      <c r="AI124" s="119">
        <v>5.5794211568667631</v>
      </c>
      <c r="AJ124" s="119">
        <v>5.6360669545470357</v>
      </c>
      <c r="AK124" s="119">
        <v>6.7119768565348252</v>
      </c>
      <c r="AL124" s="119">
        <v>6.9406747322992075</v>
      </c>
      <c r="AM124" s="119">
        <v>6.8701304975473354</v>
      </c>
      <c r="AN124" s="119">
        <v>6.9109617264175442</v>
      </c>
      <c r="AO124" s="220">
        <v>6.9158792088500132</v>
      </c>
      <c r="AP124" s="220">
        <v>7.0468400959506967</v>
      </c>
      <c r="AQ124" s="220">
        <v>7.1214745499378465</v>
      </c>
      <c r="AR124" s="220">
        <v>7.0207342052519079</v>
      </c>
      <c r="AS124" s="220">
        <v>7.049817424907145</v>
      </c>
      <c r="AT124" s="220">
        <v>6.9529473084461646</v>
      </c>
      <c r="AU124" s="220">
        <v>6.9445773800730803</v>
      </c>
      <c r="AV124" s="220">
        <v>6.9416938178961907</v>
      </c>
      <c r="AW124" s="220">
        <v>6.9416938178961907</v>
      </c>
    </row>
    <row r="125" spans="2:49" outlineLevel="1">
      <c r="B125" s="4"/>
    </row>
    <row r="126" spans="2:49" outlineLevel="1">
      <c r="B126" s="4"/>
    </row>
    <row r="127" spans="2:49" ht="15" outlineLevel="1">
      <c r="B127" s="4"/>
      <c r="U127" s="143" t="s">
        <v>269</v>
      </c>
      <c r="V127" s="62">
        <v>38</v>
      </c>
      <c r="W127" s="52" t="s">
        <v>314</v>
      </c>
    </row>
    <row r="128" spans="2:49" outlineLevel="1">
      <c r="B128" s="4"/>
      <c r="W128" s="12" t="s">
        <v>209</v>
      </c>
      <c r="X128" s="1" t="s">
        <v>5</v>
      </c>
      <c r="Y128" s="10">
        <v>1990</v>
      </c>
      <c r="Z128" s="10">
        <v>1991</v>
      </c>
      <c r="AA128" s="10">
        <v>1992</v>
      </c>
      <c r="AB128" s="10">
        <v>1993</v>
      </c>
      <c r="AC128" s="10">
        <v>1994</v>
      </c>
      <c r="AD128" s="10">
        <v>1995</v>
      </c>
      <c r="AE128" s="10">
        <v>1996</v>
      </c>
      <c r="AF128" s="10">
        <v>1997</v>
      </c>
      <c r="AG128" s="10">
        <v>1998</v>
      </c>
      <c r="AH128" s="10">
        <v>1999</v>
      </c>
      <c r="AI128" s="10">
        <v>2000</v>
      </c>
      <c r="AJ128" s="10">
        <v>2001</v>
      </c>
      <c r="AK128" s="10">
        <v>2002</v>
      </c>
      <c r="AL128" s="10">
        <v>2003</v>
      </c>
      <c r="AM128" s="10">
        <v>2004</v>
      </c>
      <c r="AN128" s="7">
        <f t="shared" ref="AN128:AW128" si="93">AM128+1</f>
        <v>2005</v>
      </c>
      <c r="AO128" s="7">
        <f t="shared" si="93"/>
        <v>2006</v>
      </c>
      <c r="AP128" s="7">
        <f>AO128+1</f>
        <v>2007</v>
      </c>
      <c r="AQ128" s="7">
        <f>AP128+1</f>
        <v>2008</v>
      </c>
      <c r="AR128" s="7">
        <f t="shared" si="93"/>
        <v>2009</v>
      </c>
      <c r="AS128" s="7">
        <f t="shared" si="93"/>
        <v>2010</v>
      </c>
      <c r="AT128" s="7">
        <f t="shared" si="93"/>
        <v>2011</v>
      </c>
      <c r="AU128" s="7">
        <f t="shared" si="93"/>
        <v>2012</v>
      </c>
      <c r="AV128" s="7">
        <f t="shared" si="93"/>
        <v>2013</v>
      </c>
      <c r="AW128" s="7">
        <f t="shared" si="93"/>
        <v>2014</v>
      </c>
    </row>
    <row r="129" spans="2:49" ht="12.75" customHeight="1" outlineLevel="1">
      <c r="B129" s="4"/>
      <c r="W129" s="80" t="s">
        <v>196</v>
      </c>
      <c r="X129" s="99" t="s">
        <v>22</v>
      </c>
      <c r="Y129" s="18">
        <v>26214.968092674088</v>
      </c>
      <c r="Z129" s="18">
        <v>27144.429807290006</v>
      </c>
      <c r="AA129" s="18">
        <v>27618.8718069877</v>
      </c>
      <c r="AB129" s="18">
        <v>28191.660328351441</v>
      </c>
      <c r="AC129" s="18">
        <v>29010.166946492947</v>
      </c>
      <c r="AD129" s="18">
        <v>29715.987597372816</v>
      </c>
      <c r="AE129" s="18">
        <v>30654.191516064169</v>
      </c>
      <c r="AF129" s="18">
        <v>31488.423221094752</v>
      </c>
      <c r="AG129" s="18">
        <v>31720.849971760599</v>
      </c>
      <c r="AH129" s="18">
        <v>32147.4232536768</v>
      </c>
      <c r="AI129" s="18">
        <v>32749.130909348311</v>
      </c>
      <c r="AJ129" s="18">
        <v>32842.283225744053</v>
      </c>
      <c r="AK129" s="18">
        <v>33298.745665295915</v>
      </c>
      <c r="AL129" s="18">
        <v>33112.387355644772</v>
      </c>
      <c r="AM129" s="18">
        <v>32372.811378358136</v>
      </c>
      <c r="AN129" s="18">
        <v>32245.530167660374</v>
      </c>
      <c r="AO129" s="18">
        <v>31961.751798128545</v>
      </c>
      <c r="AP129" s="18">
        <v>30840.192855084275</v>
      </c>
      <c r="AQ129" s="18">
        <v>29425.846901194418</v>
      </c>
      <c r="AR129" s="18">
        <v>28443.681386901721</v>
      </c>
      <c r="AS129" s="18">
        <v>27603.326582508991</v>
      </c>
      <c r="AT129" s="18">
        <v>27891.882820002316</v>
      </c>
      <c r="AU129" s="18">
        <v>28701.802402891721</v>
      </c>
      <c r="AV129" s="18">
        <v>28245.932256755052</v>
      </c>
      <c r="AW129" s="18">
        <v>27284.628012937541</v>
      </c>
    </row>
    <row r="130" spans="2:49" outlineLevel="1">
      <c r="B130" s="4"/>
      <c r="W130" s="80" t="s">
        <v>197</v>
      </c>
      <c r="X130" s="99" t="s">
        <v>22</v>
      </c>
      <c r="Y130" s="18">
        <v>4809.696773409989</v>
      </c>
      <c r="Z130" s="18">
        <v>4980.8600932630216</v>
      </c>
      <c r="AA130" s="18">
        <v>5068.54924930167</v>
      </c>
      <c r="AB130" s="18">
        <v>5174.2975930115463</v>
      </c>
      <c r="AC130" s="18">
        <v>5325.1631556816028</v>
      </c>
      <c r="AD130" s="18">
        <v>5455.3643540312742</v>
      </c>
      <c r="AE130" s="18">
        <v>5628.2496695063883</v>
      </c>
      <c r="AF130" s="18">
        <v>5782.0696487528085</v>
      </c>
      <c r="AG130" s="18">
        <v>5891.564590084482</v>
      </c>
      <c r="AH130" s="18">
        <v>5851.7190144428141</v>
      </c>
      <c r="AI130" s="18">
        <v>5882.4109108271168</v>
      </c>
      <c r="AJ130" s="18">
        <v>6019.0924775496314</v>
      </c>
      <c r="AK130" s="18">
        <v>5249.1210445330034</v>
      </c>
      <c r="AL130" s="18">
        <v>4860.7086784098501</v>
      </c>
      <c r="AM130" s="18">
        <v>4462.7883391187697</v>
      </c>
      <c r="AN130" s="18">
        <v>4046.90069301423</v>
      </c>
      <c r="AO130" s="18">
        <v>3852.4977069559186</v>
      </c>
      <c r="AP130" s="18">
        <v>3608.9629435888442</v>
      </c>
      <c r="AQ130" s="18">
        <v>3338.8313521883124</v>
      </c>
      <c r="AR130" s="18">
        <v>3155.3808060934457</v>
      </c>
      <c r="AS130" s="18">
        <v>2967.6112783657791</v>
      </c>
      <c r="AT130" s="18">
        <v>2932.3282533423157</v>
      </c>
      <c r="AU130" s="18">
        <v>2848.9719984281824</v>
      </c>
      <c r="AV130" s="18">
        <v>2826.5511585962895</v>
      </c>
      <c r="AW130" s="18">
        <v>2730.3540991603741</v>
      </c>
    </row>
    <row r="131" spans="2:49" outlineLevel="1">
      <c r="B131" s="4"/>
      <c r="W131" s="80" t="s">
        <v>198</v>
      </c>
      <c r="X131" s="99" t="s">
        <v>22</v>
      </c>
      <c r="Y131" s="18">
        <v>5643.3351339159208</v>
      </c>
      <c r="Z131" s="18">
        <v>5449.7100994469702</v>
      </c>
      <c r="AA131" s="18">
        <v>5152.5789437106323</v>
      </c>
      <c r="AB131" s="18">
        <v>4867.0420786370096</v>
      </c>
      <c r="AC131" s="18">
        <v>4612.6698978254499</v>
      </c>
      <c r="AD131" s="18">
        <v>4327.6480485959091</v>
      </c>
      <c r="AE131" s="18">
        <v>4062.5588144294452</v>
      </c>
      <c r="AF131" s="18">
        <v>3768.5071301524372</v>
      </c>
      <c r="AG131" s="18">
        <v>3503.8436752434259</v>
      </c>
      <c r="AH131" s="18">
        <v>3240.9142975141372</v>
      </c>
      <c r="AI131" s="18">
        <v>3131.0093162140488</v>
      </c>
      <c r="AJ131" s="18">
        <v>2918.9851744480529</v>
      </c>
      <c r="AK131" s="18">
        <v>2268.0907313759499</v>
      </c>
      <c r="AL131" s="18">
        <v>1842.0818124000907</v>
      </c>
      <c r="AM131" s="18">
        <v>1772.6246574632564</v>
      </c>
      <c r="AN131" s="18">
        <v>1562.2814982669524</v>
      </c>
      <c r="AO131" s="18">
        <v>1469.9992651108673</v>
      </c>
      <c r="AP131" s="18">
        <v>1369.4805343137543</v>
      </c>
      <c r="AQ131" s="18">
        <v>1345.9906255493574</v>
      </c>
      <c r="AR131" s="18">
        <v>1144.0640102125308</v>
      </c>
      <c r="AS131" s="18">
        <v>1077.9573249231325</v>
      </c>
      <c r="AT131" s="18">
        <v>1057.4354156566662</v>
      </c>
      <c r="AU131" s="18">
        <v>1061.234526682897</v>
      </c>
      <c r="AV131" s="18">
        <v>970.09654496426958</v>
      </c>
      <c r="AW131" s="18">
        <v>937.08089098939195</v>
      </c>
    </row>
    <row r="132" spans="2:49" outlineLevel="1">
      <c r="B132" s="4"/>
      <c r="W132" s="120" t="s">
        <v>88</v>
      </c>
      <c r="X132" s="99" t="s">
        <v>22</v>
      </c>
      <c r="Y132" s="83" t="s">
        <v>133</v>
      </c>
      <c r="Z132" s="83" t="s">
        <v>133</v>
      </c>
      <c r="AA132" s="83" t="s">
        <v>133</v>
      </c>
      <c r="AB132" s="83" t="s">
        <v>133</v>
      </c>
      <c r="AC132" s="83" t="s">
        <v>133</v>
      </c>
      <c r="AD132" s="83" t="s">
        <v>133</v>
      </c>
      <c r="AE132" s="83" t="s">
        <v>133</v>
      </c>
      <c r="AF132" s="83" t="s">
        <v>133</v>
      </c>
      <c r="AG132" s="83">
        <v>281.74176291149161</v>
      </c>
      <c r="AH132" s="83">
        <v>304.94343436625121</v>
      </c>
      <c r="AI132" s="83">
        <v>370.44886361052261</v>
      </c>
      <c r="AJ132" s="83">
        <v>404.83966694034348</v>
      </c>
      <c r="AK132" s="83">
        <v>1157.4611566137212</v>
      </c>
      <c r="AL132" s="83">
        <v>2117.8221535452876</v>
      </c>
      <c r="AM132" s="83">
        <v>2332.475625059838</v>
      </c>
      <c r="AN132" s="83">
        <v>2396.5876410584501</v>
      </c>
      <c r="AO132" s="83">
        <v>2629.5512298046801</v>
      </c>
      <c r="AP132" s="83">
        <v>2954.3857493036749</v>
      </c>
      <c r="AQ132" s="83">
        <v>3122.3311210679167</v>
      </c>
      <c r="AR132" s="83">
        <v>3245.3737967923089</v>
      </c>
      <c r="AS132" s="83">
        <v>3604.7048142021008</v>
      </c>
      <c r="AT132" s="18">
        <v>3857.3535109987015</v>
      </c>
      <c r="AU132" s="18">
        <v>4121.9910719972013</v>
      </c>
      <c r="AV132" s="18">
        <v>4098.4200396843853</v>
      </c>
      <c r="AW132" s="18">
        <v>3958.936996912691</v>
      </c>
    </row>
    <row r="133" spans="2:49" outlineLevel="1">
      <c r="B133" s="4"/>
      <c r="W133" s="43"/>
      <c r="X133" s="13"/>
      <c r="Y133" s="44"/>
      <c r="Z133" s="44"/>
      <c r="AA133" s="44"/>
      <c r="AB133" s="44"/>
      <c r="AC133" s="44"/>
      <c r="AD133" s="44"/>
      <c r="AE133" s="44"/>
      <c r="AF133" s="44"/>
      <c r="AG133" s="44"/>
      <c r="AH133" s="44"/>
      <c r="AI133" s="44"/>
      <c r="AJ133" s="44"/>
      <c r="AK133" s="44"/>
      <c r="AL133" s="44"/>
      <c r="AM133" s="44"/>
      <c r="AN133" s="44"/>
      <c r="AO133" s="44"/>
      <c r="AP133" s="44"/>
      <c r="AQ133" s="44"/>
    </row>
    <row r="134" spans="2:49" outlineLevel="1">
      <c r="B134" s="4"/>
      <c r="W134" s="43"/>
      <c r="X134" s="13"/>
      <c r="Y134" s="44"/>
      <c r="Z134" s="44"/>
      <c r="AA134" s="44"/>
      <c r="AB134" s="44"/>
      <c r="AC134" s="44"/>
      <c r="AD134" s="44"/>
      <c r="AE134" s="44"/>
      <c r="AF134" s="44"/>
      <c r="AG134" s="44"/>
      <c r="AH134" s="44"/>
      <c r="AI134" s="44"/>
      <c r="AJ134" s="44"/>
      <c r="AK134" s="44"/>
      <c r="AL134" s="44"/>
      <c r="AM134" s="44"/>
      <c r="AN134" s="44"/>
      <c r="AO134" s="44"/>
      <c r="AP134" s="44"/>
      <c r="AQ134" s="44"/>
    </row>
    <row r="135" spans="2:49" s="350" customFormat="1" ht="15" outlineLevel="1">
      <c r="C135" s="351"/>
      <c r="D135" s="351"/>
      <c r="E135" s="351"/>
      <c r="F135" s="351"/>
      <c r="G135" s="351"/>
      <c r="H135" s="351"/>
      <c r="I135" s="351"/>
      <c r="J135" s="351"/>
      <c r="K135" s="351"/>
      <c r="L135" s="351"/>
      <c r="M135" s="351"/>
      <c r="N135" s="351"/>
      <c r="O135" s="351"/>
      <c r="P135" s="351"/>
      <c r="Q135" s="351"/>
      <c r="T135" s="352"/>
      <c r="U135" s="353" t="s">
        <v>269</v>
      </c>
      <c r="V135" s="354">
        <v>39</v>
      </c>
      <c r="W135" s="355" t="s">
        <v>315</v>
      </c>
      <c r="X135" s="362"/>
    </row>
    <row r="136" spans="2:49" ht="12.75" customHeight="1" outlineLevel="1">
      <c r="B136" s="4"/>
      <c r="W136" s="12" t="s">
        <v>209</v>
      </c>
      <c r="X136" s="1" t="s">
        <v>5</v>
      </c>
      <c r="Y136" s="10">
        <v>1990</v>
      </c>
      <c r="Z136" s="10">
        <v>1991</v>
      </c>
      <c r="AA136" s="10">
        <v>1992</v>
      </c>
      <c r="AB136" s="10">
        <v>1993</v>
      </c>
      <c r="AC136" s="10">
        <v>1994</v>
      </c>
      <c r="AD136" s="10">
        <v>1995</v>
      </c>
      <c r="AE136" s="10">
        <v>1996</v>
      </c>
      <c r="AF136" s="10">
        <v>1997</v>
      </c>
      <c r="AG136" s="10">
        <v>1998</v>
      </c>
      <c r="AH136" s="10">
        <v>1999</v>
      </c>
      <c r="AI136" s="10">
        <v>2000</v>
      </c>
      <c r="AJ136" s="10">
        <v>2001</v>
      </c>
      <c r="AK136" s="10">
        <v>2002</v>
      </c>
      <c r="AL136" s="10">
        <v>2003</v>
      </c>
      <c r="AM136" s="10">
        <v>2004</v>
      </c>
      <c r="AN136" s="7">
        <f t="shared" ref="AN136:AW136" si="94">AM136+1</f>
        <v>2005</v>
      </c>
      <c r="AO136" s="7">
        <f t="shared" si="94"/>
        <v>2006</v>
      </c>
      <c r="AP136" s="7">
        <f>AO136+1</f>
        <v>2007</v>
      </c>
      <c r="AQ136" s="7">
        <f>AP136+1</f>
        <v>2008</v>
      </c>
      <c r="AR136" s="7">
        <f t="shared" si="94"/>
        <v>2009</v>
      </c>
      <c r="AS136" s="7">
        <f t="shared" si="94"/>
        <v>2010</v>
      </c>
      <c r="AT136" s="7">
        <f t="shared" si="94"/>
        <v>2011</v>
      </c>
      <c r="AU136" s="7">
        <f t="shared" si="94"/>
        <v>2012</v>
      </c>
      <c r="AV136" s="7">
        <f t="shared" si="94"/>
        <v>2013</v>
      </c>
      <c r="AW136" s="7">
        <f t="shared" si="94"/>
        <v>2014</v>
      </c>
    </row>
    <row r="137" spans="2:49" ht="12.75" customHeight="1" outlineLevel="1">
      <c r="B137" s="4"/>
      <c r="W137" s="80" t="s">
        <v>196</v>
      </c>
      <c r="X137" s="99" t="s">
        <v>109</v>
      </c>
      <c r="Y137" s="84">
        <v>58.756391262966524</v>
      </c>
      <c r="Z137" s="84">
        <v>58.756391262966524</v>
      </c>
      <c r="AA137" s="84">
        <v>58.756391262966524</v>
      </c>
      <c r="AB137" s="84">
        <v>58.756391262966524</v>
      </c>
      <c r="AC137" s="84">
        <v>58.756391262966524</v>
      </c>
      <c r="AD137" s="84">
        <v>58.756391262966524</v>
      </c>
      <c r="AE137" s="84">
        <v>58.756391262966524</v>
      </c>
      <c r="AF137" s="84">
        <v>58.756391262966524</v>
      </c>
      <c r="AG137" s="84">
        <v>58.913843985748414</v>
      </c>
      <c r="AH137" s="84">
        <v>59.006907008869334</v>
      </c>
      <c r="AI137" s="84">
        <v>59.104567510119388</v>
      </c>
      <c r="AJ137" s="84">
        <v>59.168806214712873</v>
      </c>
      <c r="AK137" s="84">
        <v>37.815787975858157</v>
      </c>
      <c r="AL137" s="84">
        <v>37.861846205507661</v>
      </c>
      <c r="AM137" s="84">
        <v>37.911809262277536</v>
      </c>
      <c r="AN137" s="84">
        <v>37.886085493312507</v>
      </c>
      <c r="AO137" s="84">
        <v>37.881763657366186</v>
      </c>
      <c r="AP137" s="84">
        <v>37.850748043455212</v>
      </c>
      <c r="AQ137" s="84">
        <v>37.882040839668576</v>
      </c>
      <c r="AR137" s="84">
        <v>37.943481589367387</v>
      </c>
      <c r="AS137" s="84">
        <v>37.988967312652946</v>
      </c>
      <c r="AT137" s="84">
        <v>38.015163166860034</v>
      </c>
      <c r="AU137" s="84">
        <v>38.008207364504308</v>
      </c>
      <c r="AV137" s="84">
        <v>38.018829778350181</v>
      </c>
      <c r="AW137" s="84">
        <v>38.018829778350181</v>
      </c>
    </row>
    <row r="138" spans="2:49" ht="12.75" customHeight="1" outlineLevel="1">
      <c r="B138" s="4"/>
      <c r="W138" s="80" t="s">
        <v>197</v>
      </c>
      <c r="X138" s="99" t="s">
        <v>109</v>
      </c>
      <c r="Y138" s="84">
        <v>56.76466087970028</v>
      </c>
      <c r="Z138" s="84">
        <v>56.76466087970028</v>
      </c>
      <c r="AA138" s="84">
        <v>56.76466087970028</v>
      </c>
      <c r="AB138" s="84">
        <v>56.76466087970028</v>
      </c>
      <c r="AC138" s="84">
        <v>56.76466087970028</v>
      </c>
      <c r="AD138" s="84">
        <v>56.76466087970028</v>
      </c>
      <c r="AE138" s="84">
        <v>56.76466087970028</v>
      </c>
      <c r="AF138" s="84">
        <v>56.76466087970028</v>
      </c>
      <c r="AG138" s="84">
        <v>57.010856363957785</v>
      </c>
      <c r="AH138" s="84">
        <v>57.032988033387269</v>
      </c>
      <c r="AI138" s="84">
        <v>57.292837680693324</v>
      </c>
      <c r="AJ138" s="84">
        <v>57.298465934660342</v>
      </c>
      <c r="AK138" s="84">
        <v>70.100766183856024</v>
      </c>
      <c r="AL138" s="84">
        <v>71.233026732111412</v>
      </c>
      <c r="AM138" s="84">
        <v>71.432576462581949</v>
      </c>
      <c r="AN138" s="84">
        <v>71.453446183248573</v>
      </c>
      <c r="AO138" s="84">
        <v>72.840287198192129</v>
      </c>
      <c r="AP138" s="84">
        <v>73.101946974270476</v>
      </c>
      <c r="AQ138" s="84">
        <v>73.342795042733542</v>
      </c>
      <c r="AR138" s="84">
        <v>72.70807464419596</v>
      </c>
      <c r="AS138" s="84">
        <v>73.17505238114228</v>
      </c>
      <c r="AT138" s="84">
        <v>73.063529495071037</v>
      </c>
      <c r="AU138" s="84">
        <v>73.425756153061712</v>
      </c>
      <c r="AV138" s="84">
        <v>73.075455518304722</v>
      </c>
      <c r="AW138" s="84">
        <v>73.075455518304722</v>
      </c>
    </row>
    <row r="139" spans="2:49" ht="12.75" customHeight="1" outlineLevel="1">
      <c r="B139" s="4"/>
      <c r="W139" s="80" t="s">
        <v>198</v>
      </c>
      <c r="X139" s="99" t="s">
        <v>109</v>
      </c>
      <c r="Y139" s="84">
        <v>71.420255873273575</v>
      </c>
      <c r="Z139" s="84">
        <v>71.420255873273575</v>
      </c>
      <c r="AA139" s="84">
        <v>71.420255873273575</v>
      </c>
      <c r="AB139" s="84">
        <v>71.420255873273575</v>
      </c>
      <c r="AC139" s="84">
        <v>71.420255873273575</v>
      </c>
      <c r="AD139" s="84">
        <v>71.420255873273575</v>
      </c>
      <c r="AE139" s="84">
        <v>71.420255873273575</v>
      </c>
      <c r="AF139" s="84">
        <v>71.420255873273575</v>
      </c>
      <c r="AG139" s="84">
        <v>72.309379842398172</v>
      </c>
      <c r="AH139" s="84">
        <v>73.977053519284041</v>
      </c>
      <c r="AI139" s="84">
        <v>74.760041692058039</v>
      </c>
      <c r="AJ139" s="84">
        <v>74.355671531350922</v>
      </c>
      <c r="AK139" s="84">
        <v>76.154000437907541</v>
      </c>
      <c r="AL139" s="84">
        <v>76.093140444128025</v>
      </c>
      <c r="AM139" s="84">
        <v>76.138325292698212</v>
      </c>
      <c r="AN139" s="84">
        <v>76.045967124527522</v>
      </c>
      <c r="AO139" s="84">
        <v>76.037899036240134</v>
      </c>
      <c r="AP139" s="84">
        <v>76.028501908816324</v>
      </c>
      <c r="AQ139" s="84">
        <v>76.041046800050921</v>
      </c>
      <c r="AR139" s="84">
        <v>76.020071863185905</v>
      </c>
      <c r="AS139" s="84">
        <v>76.234021087265475</v>
      </c>
      <c r="AT139" s="84">
        <v>76.229485622783059</v>
      </c>
      <c r="AU139" s="84">
        <v>76.232797662831572</v>
      </c>
      <c r="AV139" s="84">
        <v>76.223329101098628</v>
      </c>
      <c r="AW139" s="84">
        <v>76.223329101098628</v>
      </c>
    </row>
    <row r="140" spans="2:49" s="48" customFormat="1" ht="12.75" customHeight="1" outlineLevel="1">
      <c r="T140" s="59"/>
      <c r="V140" s="61"/>
      <c r="W140" s="120" t="s">
        <v>88</v>
      </c>
      <c r="X140" s="99" t="s">
        <v>109</v>
      </c>
      <c r="Y140" s="219" t="s">
        <v>392</v>
      </c>
      <c r="Z140" s="219" t="s">
        <v>392</v>
      </c>
      <c r="AA140" s="219" t="s">
        <v>392</v>
      </c>
      <c r="AB140" s="219" t="s">
        <v>392</v>
      </c>
      <c r="AC140" s="219" t="s">
        <v>392</v>
      </c>
      <c r="AD140" s="219" t="s">
        <v>392</v>
      </c>
      <c r="AE140" s="219" t="s">
        <v>392</v>
      </c>
      <c r="AF140" s="219" t="s">
        <v>392</v>
      </c>
      <c r="AG140" s="219">
        <v>16.948288386223581</v>
      </c>
      <c r="AH140" s="219">
        <v>17.008908486032634</v>
      </c>
      <c r="AI140" s="219">
        <v>16.870990917161784</v>
      </c>
      <c r="AJ140" s="219">
        <v>16.772439761281252</v>
      </c>
      <c r="AK140" s="219">
        <v>13.871998755683377</v>
      </c>
      <c r="AL140" s="219">
        <v>11.959513225553703</v>
      </c>
      <c r="AM140" s="219">
        <v>12.334540122429731</v>
      </c>
      <c r="AN140" s="219">
        <v>11.974619863462566</v>
      </c>
      <c r="AO140" s="219">
        <v>11.34223519073592</v>
      </c>
      <c r="AP140" s="219">
        <v>11.464913752747073</v>
      </c>
      <c r="AQ140" s="219">
        <v>11.136989781087317</v>
      </c>
      <c r="AR140" s="219">
        <v>11.192396327836892</v>
      </c>
      <c r="AS140" s="219">
        <v>11.4733492915956</v>
      </c>
      <c r="AT140" s="219">
        <v>11.864488097747625</v>
      </c>
      <c r="AU140" s="219">
        <v>11.706886516355151</v>
      </c>
      <c r="AV140" s="219">
        <v>11.672216514881528</v>
      </c>
      <c r="AW140" s="219">
        <v>11.672216514881528</v>
      </c>
    </row>
    <row r="141" spans="2:49" outlineLevel="1">
      <c r="B141" s="4"/>
      <c r="W141" s="43"/>
      <c r="X141" s="13"/>
      <c r="Y141" s="30"/>
      <c r="Z141" s="30"/>
      <c r="AA141" s="30"/>
      <c r="AB141" s="30"/>
      <c r="AC141" s="30"/>
      <c r="AD141" s="30"/>
      <c r="AE141" s="30"/>
      <c r="AF141" s="30"/>
      <c r="AG141" s="30"/>
      <c r="AH141" s="30"/>
      <c r="AI141" s="30"/>
      <c r="AJ141" s="30"/>
      <c r="AK141" s="30"/>
      <c r="AL141" s="30"/>
      <c r="AM141" s="30"/>
      <c r="AN141" s="30"/>
      <c r="AO141" s="30"/>
      <c r="AP141" s="30"/>
      <c r="AQ141" s="30"/>
      <c r="AR141" s="30"/>
    </row>
    <row r="142" spans="2:49" s="48" customFormat="1" ht="12.75" outlineLevel="1">
      <c r="T142" s="59"/>
      <c r="V142" s="61"/>
      <c r="W142" s="43"/>
      <c r="X142" s="39"/>
      <c r="Y142" s="47"/>
      <c r="Z142" s="47"/>
      <c r="AA142" s="47"/>
      <c r="AB142" s="47"/>
      <c r="AC142" s="47"/>
      <c r="AD142" s="47"/>
      <c r="AE142" s="47"/>
      <c r="AF142" s="47"/>
      <c r="AG142" s="47"/>
      <c r="AH142" s="47"/>
      <c r="AI142" s="47"/>
      <c r="AJ142" s="47"/>
      <c r="AK142" s="47"/>
      <c r="AL142" s="47"/>
      <c r="AM142" s="47"/>
      <c r="AN142" s="47"/>
      <c r="AO142" s="47"/>
      <c r="AP142" s="47"/>
      <c r="AQ142" s="47"/>
      <c r="AR142" s="47"/>
    </row>
    <row r="143" spans="2:49" s="48" customFormat="1" ht="15" outlineLevel="1">
      <c r="T143" s="59"/>
      <c r="U143" s="143" t="s">
        <v>269</v>
      </c>
      <c r="V143" s="62">
        <v>44</v>
      </c>
      <c r="W143" s="54" t="s">
        <v>77</v>
      </c>
      <c r="X143" s="49"/>
    </row>
    <row r="144" spans="2:49" s="48" customFormat="1" ht="12.75" customHeight="1" outlineLevel="1">
      <c r="T144" s="59"/>
      <c r="V144" s="61"/>
      <c r="W144" s="40" t="s">
        <v>30</v>
      </c>
      <c r="X144" s="40" t="s">
        <v>5</v>
      </c>
      <c r="Y144" s="7">
        <v>1990</v>
      </c>
      <c r="Z144" s="7">
        <f t="shared" ref="Z144:AW144" si="95">Y144+1</f>
        <v>1991</v>
      </c>
      <c r="AA144" s="7">
        <f t="shared" si="95"/>
        <v>1992</v>
      </c>
      <c r="AB144" s="7">
        <f t="shared" si="95"/>
        <v>1993</v>
      </c>
      <c r="AC144" s="7">
        <f t="shared" si="95"/>
        <v>1994</v>
      </c>
      <c r="AD144" s="7">
        <f t="shared" si="95"/>
        <v>1995</v>
      </c>
      <c r="AE144" s="7">
        <f t="shared" si="95"/>
        <v>1996</v>
      </c>
      <c r="AF144" s="7">
        <f t="shared" si="95"/>
        <v>1997</v>
      </c>
      <c r="AG144" s="7">
        <f t="shared" si="95"/>
        <v>1998</v>
      </c>
      <c r="AH144" s="7">
        <f t="shared" si="95"/>
        <v>1999</v>
      </c>
      <c r="AI144" s="7">
        <f t="shared" si="95"/>
        <v>2000</v>
      </c>
      <c r="AJ144" s="7">
        <f t="shared" si="95"/>
        <v>2001</v>
      </c>
      <c r="AK144" s="7">
        <f>AJ144+1</f>
        <v>2002</v>
      </c>
      <c r="AL144" s="7">
        <f t="shared" si="95"/>
        <v>2003</v>
      </c>
      <c r="AM144" s="7">
        <f t="shared" si="95"/>
        <v>2004</v>
      </c>
      <c r="AN144" s="7">
        <f t="shared" si="95"/>
        <v>2005</v>
      </c>
      <c r="AO144" s="7">
        <f t="shared" si="95"/>
        <v>2006</v>
      </c>
      <c r="AP144" s="7">
        <f>AO144+1</f>
        <v>2007</v>
      </c>
      <c r="AQ144" s="7">
        <f>AP144+1</f>
        <v>2008</v>
      </c>
      <c r="AR144" s="7">
        <f t="shared" si="95"/>
        <v>2009</v>
      </c>
      <c r="AS144" s="7">
        <f t="shared" si="95"/>
        <v>2010</v>
      </c>
      <c r="AT144" s="7">
        <f t="shared" si="95"/>
        <v>2011</v>
      </c>
      <c r="AU144" s="7">
        <f t="shared" si="95"/>
        <v>2012</v>
      </c>
      <c r="AV144" s="7">
        <f t="shared" si="95"/>
        <v>2013</v>
      </c>
      <c r="AW144" s="7">
        <f t="shared" si="95"/>
        <v>2014</v>
      </c>
    </row>
    <row r="145" spans="1:49" s="48" customFormat="1" ht="12.75" customHeight="1" outlineLevel="1">
      <c r="T145" s="59"/>
      <c r="V145" s="61"/>
      <c r="W145" s="113" t="s">
        <v>89</v>
      </c>
      <c r="X145" s="99" t="s">
        <v>0</v>
      </c>
      <c r="Y145" s="115">
        <v>2.5930606167469925</v>
      </c>
      <c r="Z145" s="115">
        <v>2.7815296437576187</v>
      </c>
      <c r="AA145" s="115">
        <v>2.9699986707682444</v>
      </c>
      <c r="AB145" s="115">
        <v>3.1584676977788702</v>
      </c>
      <c r="AC145" s="115">
        <v>3.3469367247894968</v>
      </c>
      <c r="AD145" s="115">
        <v>3.5354057518001225</v>
      </c>
      <c r="AE145" s="115">
        <v>3.7238747788107487</v>
      </c>
      <c r="AF145" s="115">
        <v>3.9123438058213749</v>
      </c>
      <c r="AG145" s="115">
        <v>4.100812832832001</v>
      </c>
      <c r="AH145" s="115">
        <v>4.2892818598426263</v>
      </c>
      <c r="AI145" s="115">
        <v>4.4777508868532534</v>
      </c>
      <c r="AJ145" s="115">
        <v>4.6662199138638796</v>
      </c>
      <c r="AK145" s="115">
        <v>4.8546889408745049</v>
      </c>
      <c r="AL145" s="115">
        <v>5.043157967885131</v>
      </c>
      <c r="AM145" s="115">
        <v>5.2316269948957581</v>
      </c>
      <c r="AN145" s="115">
        <v>5.4200960219063825</v>
      </c>
      <c r="AO145" s="115">
        <v>5.6085650489170096</v>
      </c>
      <c r="AP145" s="115">
        <v>5.7970340759276358</v>
      </c>
      <c r="AQ145" s="115">
        <v>5.9855031029382619</v>
      </c>
      <c r="AR145" s="115">
        <v>5.9855031029382619</v>
      </c>
      <c r="AS145" s="115">
        <v>5.9855031029382619</v>
      </c>
      <c r="AT145" s="115">
        <v>5.9855031029382619</v>
      </c>
      <c r="AU145" s="115">
        <v>5.9855031029382619</v>
      </c>
      <c r="AV145" s="115">
        <v>5.9855031029382619</v>
      </c>
      <c r="AW145" s="115">
        <v>5.9855031029382619</v>
      </c>
    </row>
    <row r="146" spans="1:49" s="48" customFormat="1" ht="12.75" outlineLevel="1">
      <c r="T146" s="59"/>
      <c r="V146" s="61"/>
      <c r="W146" s="53"/>
      <c r="X146" s="39"/>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row>
    <row r="147" spans="1:49" s="23" customFormat="1" ht="12.75" outlineLevel="1">
      <c r="T147" s="58"/>
      <c r="V147" s="62"/>
      <c r="W147" s="72"/>
      <c r="X147" s="39"/>
      <c r="Y147" s="73"/>
      <c r="Z147" s="73"/>
      <c r="AA147" s="73"/>
      <c r="AB147" s="73"/>
      <c r="AC147" s="73"/>
      <c r="AD147" s="73"/>
      <c r="AE147" s="73"/>
      <c r="AF147" s="73"/>
      <c r="AG147" s="73"/>
      <c r="AH147" s="73"/>
      <c r="AI147" s="73"/>
      <c r="AJ147" s="73"/>
      <c r="AK147" s="73"/>
      <c r="AL147" s="73"/>
      <c r="AM147" s="73"/>
      <c r="AN147" s="73"/>
      <c r="AO147" s="73"/>
      <c r="AP147" s="73"/>
      <c r="AQ147" s="73"/>
      <c r="AR147" s="73"/>
      <c r="AS147" s="73"/>
      <c r="AT147" s="73"/>
      <c r="AU147" s="73"/>
      <c r="AV147" s="73"/>
      <c r="AW147" s="73"/>
    </row>
    <row r="148" spans="1:49" ht="15" outlineLevel="1">
      <c r="B148" s="4"/>
      <c r="U148" s="143" t="s">
        <v>269</v>
      </c>
      <c r="V148" s="62">
        <v>45</v>
      </c>
      <c r="W148" s="52" t="s">
        <v>90</v>
      </c>
      <c r="X148" s="13"/>
      <c r="Y148" s="30"/>
      <c r="Z148" s="30"/>
      <c r="AA148" s="30"/>
      <c r="AB148" s="30"/>
      <c r="AC148" s="30"/>
      <c r="AD148" s="30"/>
      <c r="AE148" s="30"/>
      <c r="AF148" s="30"/>
      <c r="AG148" s="30"/>
      <c r="AH148" s="30"/>
      <c r="AI148" s="30"/>
      <c r="AJ148" s="30"/>
      <c r="AK148" s="30"/>
      <c r="AL148" s="30"/>
      <c r="AM148" s="30"/>
      <c r="AN148" s="30"/>
      <c r="AO148" s="30"/>
      <c r="AP148" s="30"/>
      <c r="AS148" s="23"/>
      <c r="AT148" s="23"/>
      <c r="AU148" s="23"/>
      <c r="AV148" s="23"/>
      <c r="AW148" s="23"/>
    </row>
    <row r="149" spans="1:49" ht="12.75" customHeight="1" outlineLevel="1">
      <c r="B149" s="4"/>
      <c r="W149" s="29" t="s">
        <v>211</v>
      </c>
      <c r="X149" s="12" t="s">
        <v>17</v>
      </c>
      <c r="Y149" s="10">
        <v>1990</v>
      </c>
      <c r="Z149" s="10">
        <v>1991</v>
      </c>
      <c r="AA149" s="10">
        <v>1992</v>
      </c>
      <c r="AB149" s="10">
        <v>1993</v>
      </c>
      <c r="AC149" s="10">
        <v>1994</v>
      </c>
      <c r="AD149" s="10">
        <v>1995</v>
      </c>
      <c r="AE149" s="10">
        <v>1996</v>
      </c>
      <c r="AF149" s="10">
        <v>1997</v>
      </c>
      <c r="AG149" s="10">
        <v>1998</v>
      </c>
      <c r="AH149" s="10">
        <v>1999</v>
      </c>
      <c r="AI149" s="10">
        <v>2000</v>
      </c>
      <c r="AJ149" s="10">
        <v>2001</v>
      </c>
      <c r="AK149" s="10">
        <v>2002</v>
      </c>
      <c r="AL149" s="10">
        <v>2003</v>
      </c>
      <c r="AM149" s="10">
        <v>2004</v>
      </c>
      <c r="AN149" s="10">
        <f t="shared" ref="AN149:AW149" si="96">AM149+1</f>
        <v>2005</v>
      </c>
      <c r="AO149" s="10">
        <f t="shared" si="96"/>
        <v>2006</v>
      </c>
      <c r="AP149" s="10">
        <f>AO149+1</f>
        <v>2007</v>
      </c>
      <c r="AQ149" s="10">
        <f>AP149+1</f>
        <v>2008</v>
      </c>
      <c r="AR149" s="10">
        <f t="shared" si="96"/>
        <v>2009</v>
      </c>
      <c r="AS149" s="10">
        <f t="shared" si="96"/>
        <v>2010</v>
      </c>
      <c r="AT149" s="10">
        <f t="shared" si="96"/>
        <v>2011</v>
      </c>
      <c r="AU149" s="10">
        <f t="shared" si="96"/>
        <v>2012</v>
      </c>
      <c r="AV149" s="10">
        <f t="shared" si="96"/>
        <v>2013</v>
      </c>
      <c r="AW149" s="10">
        <f t="shared" si="96"/>
        <v>2014</v>
      </c>
    </row>
    <row r="150" spans="1:49" ht="12.75" customHeight="1" outlineLevel="1">
      <c r="B150" s="4"/>
      <c r="W150" s="117" t="s">
        <v>210</v>
      </c>
      <c r="X150" s="118" t="s">
        <v>0</v>
      </c>
      <c r="Y150" s="121">
        <v>0.56182575361723852</v>
      </c>
      <c r="Z150" s="121">
        <v>0.52823653535059589</v>
      </c>
      <c r="AA150" s="121">
        <v>0.7414942485010052</v>
      </c>
      <c r="AB150" s="121">
        <v>0.68526153818291446</v>
      </c>
      <c r="AC150" s="121">
        <v>0.58300994207924883</v>
      </c>
      <c r="AD150" s="121">
        <v>0.68015460916571246</v>
      </c>
      <c r="AE150" s="121">
        <v>0.65935624910637258</v>
      </c>
      <c r="AF150" s="121">
        <v>0.68001248016647065</v>
      </c>
      <c r="AG150" s="121">
        <v>0.60210165521642389</v>
      </c>
      <c r="AH150" s="121">
        <v>0.58223531533839479</v>
      </c>
      <c r="AI150" s="121">
        <v>0.57550947137161734</v>
      </c>
      <c r="AJ150" s="121">
        <v>1.2439509263487141</v>
      </c>
      <c r="AK150" s="121">
        <v>1.3225670939729686</v>
      </c>
      <c r="AL150" s="121">
        <v>1.3123938324344688</v>
      </c>
      <c r="AM150" s="121">
        <v>1.3343308161794785</v>
      </c>
      <c r="AN150" s="121">
        <v>2.479836229965084</v>
      </c>
      <c r="AO150" s="121">
        <v>2.4785047375893301</v>
      </c>
      <c r="AP150" s="121">
        <v>2.3177633350953304</v>
      </c>
      <c r="AQ150" s="121">
        <v>2.1124108399252242</v>
      </c>
      <c r="AR150" s="121">
        <v>2.1124108399252242</v>
      </c>
      <c r="AS150" s="121">
        <v>2.1124108399252242</v>
      </c>
      <c r="AT150" s="121">
        <v>2.1124108399252242</v>
      </c>
      <c r="AU150" s="121">
        <v>2.1124108399252242</v>
      </c>
      <c r="AV150" s="121">
        <v>2.1124108399252242</v>
      </c>
      <c r="AW150" s="121">
        <v>2.1124108399252242</v>
      </c>
    </row>
    <row r="151" spans="1:49" ht="12.75" customHeight="1" outlineLevel="1">
      <c r="B151" s="4"/>
      <c r="W151" s="116" t="s">
        <v>215</v>
      </c>
      <c r="X151" s="118" t="s">
        <v>0</v>
      </c>
      <c r="Y151" s="121">
        <v>1.435033629110263</v>
      </c>
      <c r="Z151" s="121">
        <v>1.3977668491968476</v>
      </c>
      <c r="AA151" s="121">
        <v>1.6634697641160816</v>
      </c>
      <c r="AB151" s="121">
        <v>1.5019315140749161</v>
      </c>
      <c r="AC151" s="121">
        <v>1.3228921298244525</v>
      </c>
      <c r="AD151" s="121">
        <v>1.4252239020212352</v>
      </c>
      <c r="AE151" s="121">
        <v>1.4039687210673144</v>
      </c>
      <c r="AF151" s="121">
        <v>3.6368835042217897</v>
      </c>
      <c r="AG151" s="121">
        <v>4.8865553562922495</v>
      </c>
      <c r="AH151" s="121">
        <v>4.2653262025553227</v>
      </c>
      <c r="AI151" s="121">
        <v>4.121221960223596</v>
      </c>
      <c r="AJ151" s="121">
        <v>4.3173355155472857</v>
      </c>
      <c r="AK151" s="121">
        <v>4.3685865715419396</v>
      </c>
      <c r="AL151" s="121">
        <v>3.936300708341911</v>
      </c>
      <c r="AM151" s="121">
        <v>5.5142250531489818</v>
      </c>
      <c r="AN151" s="121">
        <v>6.6206930559511985</v>
      </c>
      <c r="AO151" s="121">
        <v>7.1928087985074889</v>
      </c>
      <c r="AP151" s="121">
        <v>16.78694535107412</v>
      </c>
      <c r="AQ151" s="121">
        <v>9.6746268735901939</v>
      </c>
      <c r="AR151" s="121">
        <v>9.6746268735901939</v>
      </c>
      <c r="AS151" s="121">
        <v>9.6746268735901939</v>
      </c>
      <c r="AT151" s="121">
        <v>9.6746268735901939</v>
      </c>
      <c r="AU151" s="121">
        <v>9.6746268735901939</v>
      </c>
      <c r="AV151" s="121">
        <v>9.6746268735901939</v>
      </c>
      <c r="AW151" s="121">
        <v>9.6746268735901939</v>
      </c>
    </row>
    <row r="152" spans="1:49" ht="12.75" customHeight="1" outlineLevel="1">
      <c r="B152" s="4"/>
      <c r="W152" s="117" t="s">
        <v>214</v>
      </c>
      <c r="X152" s="118" t="s">
        <v>0</v>
      </c>
      <c r="Y152" s="121">
        <v>0.19241940219322576</v>
      </c>
      <c r="Z152" s="121">
        <v>0.59322722738753253</v>
      </c>
      <c r="AA152" s="121">
        <v>0.8047422219307746</v>
      </c>
      <c r="AB152" s="121">
        <v>0.77066233223520386</v>
      </c>
      <c r="AC152" s="121">
        <v>0.72390126219212803</v>
      </c>
      <c r="AD152" s="121">
        <v>0.75806189272782121</v>
      </c>
      <c r="AE152" s="121">
        <v>0.73609025510111192</v>
      </c>
      <c r="AF152" s="121">
        <v>1.1851194763163648</v>
      </c>
      <c r="AG152" s="121">
        <v>1.1190445022796414</v>
      </c>
      <c r="AH152" s="121">
        <v>1.1078396290424051</v>
      </c>
      <c r="AI152" s="121">
        <v>1.0995626899135091</v>
      </c>
      <c r="AJ152" s="121">
        <v>1.1940707512541895</v>
      </c>
      <c r="AK152" s="121">
        <v>1.1965762370376725</v>
      </c>
      <c r="AL152" s="121">
        <v>1.140519485066122</v>
      </c>
      <c r="AM152" s="121">
        <v>1.2531957215319205</v>
      </c>
      <c r="AN152" s="121">
        <v>1.530581761240615</v>
      </c>
      <c r="AO152" s="121">
        <v>1.821528681277738</v>
      </c>
      <c r="AP152" s="121">
        <v>4.4469399308244455</v>
      </c>
      <c r="AQ152" s="121">
        <v>3.9940542434756492</v>
      </c>
      <c r="AR152" s="121">
        <v>3.9940542434756492</v>
      </c>
      <c r="AS152" s="121">
        <v>3.9940542434756492</v>
      </c>
      <c r="AT152" s="121">
        <v>3.9940542434756492</v>
      </c>
      <c r="AU152" s="121">
        <v>3.9940542434756492</v>
      </c>
      <c r="AV152" s="121">
        <v>3.9940542434756492</v>
      </c>
      <c r="AW152" s="121">
        <v>3.9940542434756492</v>
      </c>
    </row>
    <row r="153" spans="1:49" ht="12.75" customHeight="1" outlineLevel="1">
      <c r="B153" s="4"/>
      <c r="W153" s="117" t="s">
        <v>212</v>
      </c>
      <c r="X153" s="118" t="s">
        <v>0</v>
      </c>
      <c r="Y153" s="121">
        <v>0.91669225651343711</v>
      </c>
      <c r="Z153" s="121">
        <v>0.86682849820261476</v>
      </c>
      <c r="AA153" s="121">
        <v>0.9190357414516509</v>
      </c>
      <c r="AB153" s="121">
        <v>0.87654198435968067</v>
      </c>
      <c r="AC153" s="121">
        <v>0.83953654201713279</v>
      </c>
      <c r="AD153" s="121">
        <v>0.8273904754296435</v>
      </c>
      <c r="AE153" s="121">
        <v>0.8154966036430652</v>
      </c>
      <c r="AF153" s="121">
        <v>0.83525444373759483</v>
      </c>
      <c r="AG153" s="121">
        <v>0.76658636051352635</v>
      </c>
      <c r="AH153" s="121">
        <v>1.0063027611948638</v>
      </c>
      <c r="AI153" s="121">
        <v>0.974344380446166</v>
      </c>
      <c r="AJ153" s="121">
        <v>1.0773781451856259</v>
      </c>
      <c r="AK153" s="121">
        <v>1.0472268736993637</v>
      </c>
      <c r="AL153" s="121">
        <v>0.97973652661933341</v>
      </c>
      <c r="AM153" s="121">
        <v>1.0000999476132362</v>
      </c>
      <c r="AN153" s="121">
        <v>1.1375285171601084</v>
      </c>
      <c r="AO153" s="121">
        <v>1.6413685396455391</v>
      </c>
      <c r="AP153" s="121">
        <v>0.94691459495443198</v>
      </c>
      <c r="AQ153" s="121">
        <v>0.76671881967809208</v>
      </c>
      <c r="AR153" s="121">
        <v>0.76671881967809208</v>
      </c>
      <c r="AS153" s="121">
        <v>0.76671881967809208</v>
      </c>
      <c r="AT153" s="121">
        <v>0.76671881967809208</v>
      </c>
      <c r="AU153" s="121">
        <v>0.76671881967809208</v>
      </c>
      <c r="AV153" s="121">
        <v>0.76671881967809208</v>
      </c>
      <c r="AW153" s="121">
        <v>0.76671881967809208</v>
      </c>
    </row>
    <row r="154" spans="1:49" ht="12.75" customHeight="1" outlineLevel="1">
      <c r="B154" s="4"/>
      <c r="W154" s="117" t="s">
        <v>213</v>
      </c>
      <c r="X154" s="118" t="s">
        <v>0</v>
      </c>
      <c r="Y154" s="121">
        <v>0.19241940219322576</v>
      </c>
      <c r="Z154" s="121">
        <v>0.59322722738753253</v>
      </c>
      <c r="AA154" s="121">
        <v>0.8047422219307746</v>
      </c>
      <c r="AB154" s="121">
        <v>0.77066233223520386</v>
      </c>
      <c r="AC154" s="121">
        <v>0.72390126219212803</v>
      </c>
      <c r="AD154" s="121">
        <v>0.75806189272782121</v>
      </c>
      <c r="AE154" s="121">
        <v>0.73609025510111192</v>
      </c>
      <c r="AF154" s="121">
        <v>1.1851194763163648</v>
      </c>
      <c r="AG154" s="121">
        <v>1.1190445022796414</v>
      </c>
      <c r="AH154" s="121">
        <v>1.1078396290424051</v>
      </c>
      <c r="AI154" s="121">
        <v>1.0995626899135091</v>
      </c>
      <c r="AJ154" s="121">
        <v>1.1940707512541895</v>
      </c>
      <c r="AK154" s="121">
        <v>1.1965762370376725</v>
      </c>
      <c r="AL154" s="121">
        <v>1.140519485066122</v>
      </c>
      <c r="AM154" s="121">
        <v>1.2531957215319205</v>
      </c>
      <c r="AN154" s="121">
        <v>1.530581761240615</v>
      </c>
      <c r="AO154" s="121">
        <v>1.821528681277738</v>
      </c>
      <c r="AP154" s="121">
        <v>1.5399344632567309</v>
      </c>
      <c r="AQ154" s="121">
        <v>0.85969363277615618</v>
      </c>
      <c r="AR154" s="121">
        <v>0.85969363277615618</v>
      </c>
      <c r="AS154" s="121">
        <v>0.85969363277615618</v>
      </c>
      <c r="AT154" s="121">
        <v>0.85969363277615618</v>
      </c>
      <c r="AU154" s="121">
        <v>0.85969363277615618</v>
      </c>
      <c r="AV154" s="121">
        <v>0.85969363277615618</v>
      </c>
      <c r="AW154" s="121">
        <v>0.85969363277615618</v>
      </c>
    </row>
    <row r="155" spans="1:49" s="48" customFormat="1" ht="12.75" outlineLevel="1">
      <c r="T155" s="59"/>
      <c r="V155" s="61"/>
      <c r="W155" s="43"/>
      <c r="X155" s="39"/>
      <c r="Y155" s="47"/>
      <c r="Z155" s="47"/>
      <c r="AA155" s="47"/>
      <c r="AB155" s="47"/>
      <c r="AC155" s="47"/>
      <c r="AD155" s="47"/>
      <c r="AE155" s="47"/>
      <c r="AF155" s="47"/>
      <c r="AG155" s="47"/>
      <c r="AH155" s="47"/>
      <c r="AI155" s="47"/>
      <c r="AJ155" s="47"/>
      <c r="AK155" s="47"/>
      <c r="AL155" s="47"/>
      <c r="AM155" s="47"/>
      <c r="AN155" s="47"/>
      <c r="AO155" s="47"/>
      <c r="AP155" s="47"/>
      <c r="AQ155" s="47"/>
    </row>
    <row r="156" spans="1:49" s="48" customFormat="1" ht="12.75" outlineLevel="1">
      <c r="T156" s="59"/>
      <c r="V156" s="61"/>
      <c r="W156" s="43"/>
      <c r="X156" s="39"/>
      <c r="Y156" s="47"/>
      <c r="Z156" s="47"/>
      <c r="AA156" s="47"/>
      <c r="AB156" s="47"/>
      <c r="AC156" s="47"/>
      <c r="AD156" s="47"/>
      <c r="AE156" s="47"/>
      <c r="AF156" s="47"/>
      <c r="AG156" s="47"/>
      <c r="AH156" s="47"/>
      <c r="AI156" s="47"/>
      <c r="AJ156" s="47"/>
      <c r="AK156" s="47"/>
      <c r="AL156" s="47"/>
      <c r="AM156" s="47"/>
      <c r="AN156" s="47"/>
      <c r="AO156" s="47"/>
      <c r="AP156" s="47"/>
      <c r="AQ156" s="47"/>
    </row>
    <row r="157" spans="1:49" s="350" customFormat="1" ht="15" outlineLevel="1">
      <c r="C157" s="351"/>
      <c r="D157" s="351"/>
      <c r="E157" s="351"/>
      <c r="F157" s="351"/>
      <c r="G157" s="351"/>
      <c r="H157" s="351"/>
      <c r="I157" s="351"/>
      <c r="J157" s="351"/>
      <c r="K157" s="351"/>
      <c r="L157" s="351"/>
      <c r="M157" s="351"/>
      <c r="N157" s="351"/>
      <c r="O157" s="351"/>
      <c r="P157" s="351"/>
      <c r="Q157" s="351"/>
      <c r="T157" s="352"/>
      <c r="U157" s="353" t="s">
        <v>269</v>
      </c>
      <c r="V157" s="354">
        <v>47</v>
      </c>
      <c r="W157" s="355" t="s">
        <v>317</v>
      </c>
      <c r="X157" s="362"/>
    </row>
    <row r="158" spans="1:49" ht="12.75" customHeight="1" outlineLevel="1">
      <c r="B158" s="4"/>
      <c r="W158" s="12" t="s">
        <v>30</v>
      </c>
      <c r="X158" s="1" t="s">
        <v>5</v>
      </c>
      <c r="Y158" s="10">
        <v>1990</v>
      </c>
      <c r="Z158" s="10">
        <v>1991</v>
      </c>
      <c r="AA158" s="10">
        <v>1992</v>
      </c>
      <c r="AB158" s="10">
        <v>1993</v>
      </c>
      <c r="AC158" s="10">
        <v>1994</v>
      </c>
      <c r="AD158" s="10">
        <v>1995</v>
      </c>
      <c r="AE158" s="10">
        <v>1996</v>
      </c>
      <c r="AF158" s="10">
        <v>1997</v>
      </c>
      <c r="AG158" s="10">
        <v>1998</v>
      </c>
      <c r="AH158" s="10">
        <v>1999</v>
      </c>
      <c r="AI158" s="10">
        <v>2000</v>
      </c>
      <c r="AJ158" s="10">
        <v>2001</v>
      </c>
      <c r="AK158" s="10">
        <v>2002</v>
      </c>
      <c r="AL158" s="10">
        <v>2003</v>
      </c>
      <c r="AM158" s="10">
        <v>2004</v>
      </c>
      <c r="AN158" s="7">
        <f t="shared" ref="AN158:AW158" si="97">AM158+1</f>
        <v>2005</v>
      </c>
      <c r="AO158" s="7">
        <f t="shared" si="97"/>
        <v>2006</v>
      </c>
      <c r="AP158" s="7">
        <f>AO158+1</f>
        <v>2007</v>
      </c>
      <c r="AQ158" s="7">
        <f>AP158+1</f>
        <v>2008</v>
      </c>
      <c r="AR158" s="7">
        <f t="shared" si="97"/>
        <v>2009</v>
      </c>
      <c r="AS158" s="7">
        <f t="shared" si="97"/>
        <v>2010</v>
      </c>
      <c r="AT158" s="7">
        <f t="shared" si="97"/>
        <v>2011</v>
      </c>
      <c r="AU158" s="7">
        <f t="shared" si="97"/>
        <v>2012</v>
      </c>
      <c r="AV158" s="7">
        <f t="shared" si="97"/>
        <v>2013</v>
      </c>
      <c r="AW158" s="7">
        <f t="shared" si="97"/>
        <v>2014</v>
      </c>
    </row>
    <row r="159" spans="1:49" ht="12.75" customHeight="1" outlineLevel="1">
      <c r="A159" s="4" t="s">
        <v>1</v>
      </c>
      <c r="B159" s="4"/>
      <c r="T159" s="58"/>
      <c r="W159" s="77" t="s">
        <v>383</v>
      </c>
      <c r="X159" s="99" t="s">
        <v>22</v>
      </c>
      <c r="Y159" s="91">
        <v>1258.2719074095844</v>
      </c>
      <c r="Z159" s="91">
        <v>1313.711183641457</v>
      </c>
      <c r="AA159" s="91">
        <v>1537.5331795755012</v>
      </c>
      <c r="AB159" s="91">
        <v>1344.5297912541689</v>
      </c>
      <c r="AC159" s="91">
        <v>1710.0064707106631</v>
      </c>
      <c r="AD159" s="91">
        <v>1498.4568415504634</v>
      </c>
      <c r="AE159" s="91">
        <v>1411.0776165635309</v>
      </c>
      <c r="AF159" s="91">
        <v>1439.0978022806325</v>
      </c>
      <c r="AG159" s="91">
        <v>1436.0102391713876</v>
      </c>
      <c r="AH159" s="91">
        <v>1435.3413274357615</v>
      </c>
      <c r="AI159" s="91">
        <v>1645.5739014416783</v>
      </c>
      <c r="AJ159" s="91">
        <v>1488.8876579613461</v>
      </c>
      <c r="AK159" s="91">
        <v>1496.9888580704726</v>
      </c>
      <c r="AL159" s="91">
        <v>1436.4550440298565</v>
      </c>
      <c r="AM159" s="91">
        <v>1422.0498709693986</v>
      </c>
      <c r="AN159" s="91">
        <v>1492.7820827092828</v>
      </c>
      <c r="AO159" s="91">
        <v>1434.7836510852208</v>
      </c>
      <c r="AP159" s="91">
        <v>1444.5404003921767</v>
      </c>
      <c r="AQ159" s="91">
        <v>1282.8370528566852</v>
      </c>
      <c r="AR159" s="91">
        <v>1104.2331215406432</v>
      </c>
      <c r="AS159" s="91">
        <v>1467.1526923516765</v>
      </c>
      <c r="AT159" s="91">
        <v>1409.8068878749066</v>
      </c>
      <c r="AU159" s="91">
        <v>1545.983414337557</v>
      </c>
      <c r="AV159" s="91">
        <v>1296.7500714743151</v>
      </c>
      <c r="AW159" s="91">
        <v>1342.9441334644648</v>
      </c>
    </row>
    <row r="160" spans="1:49" s="23" customFormat="1" ht="12.75" customHeight="1" outlineLevel="1">
      <c r="T160" s="58"/>
      <c r="V160" s="62"/>
      <c r="W160" s="93" t="s">
        <v>91</v>
      </c>
      <c r="X160" s="99" t="s">
        <v>22</v>
      </c>
      <c r="Y160" s="263">
        <v>40.322092590415735</v>
      </c>
      <c r="Z160" s="263">
        <v>44.922816358543045</v>
      </c>
      <c r="AA160" s="263">
        <v>54.910820424498688</v>
      </c>
      <c r="AB160" s="263">
        <v>52.214208745831399</v>
      </c>
      <c r="AC160" s="263">
        <v>68.774529289336968</v>
      </c>
      <c r="AD160" s="263">
        <v>68.860158449536527</v>
      </c>
      <c r="AE160" s="263">
        <v>70.306383436469048</v>
      </c>
      <c r="AF160" s="263">
        <v>80.190867719367517</v>
      </c>
      <c r="AG160" s="263">
        <v>79.514760828612495</v>
      </c>
      <c r="AH160" s="263">
        <v>86.171672564238364</v>
      </c>
      <c r="AI160" s="263">
        <v>103.40682950694993</v>
      </c>
      <c r="AJ160" s="263">
        <v>97.757307195448277</v>
      </c>
      <c r="AK160" s="263">
        <v>102.53103043126954</v>
      </c>
      <c r="AL160" s="263">
        <v>102.47696990742587</v>
      </c>
      <c r="AM160" s="263">
        <v>105.52191648704743</v>
      </c>
      <c r="AN160" s="263">
        <v>115.0686385450725</v>
      </c>
      <c r="AO160" s="263">
        <v>114.75124090084201</v>
      </c>
      <c r="AP160" s="263">
        <v>119.73566271720345</v>
      </c>
      <c r="AQ160" s="263">
        <v>139.1629471433146</v>
      </c>
      <c r="AR160" s="263">
        <v>112.76687845935685</v>
      </c>
      <c r="AS160" s="263">
        <v>120.84730764832351</v>
      </c>
      <c r="AT160" s="263">
        <v>110.19311212509339</v>
      </c>
      <c r="AU160" s="263">
        <v>117.01658566244302</v>
      </c>
      <c r="AV160" s="263">
        <v>103.24992852568502</v>
      </c>
      <c r="AW160" s="263">
        <v>109.05586653553513</v>
      </c>
    </row>
    <row r="161" spans="1:49" ht="41.25" customHeight="1" outlineLevel="1">
      <c r="A161" s="4" t="s">
        <v>1</v>
      </c>
      <c r="B161" s="4"/>
      <c r="W161" s="349" t="s">
        <v>384</v>
      </c>
      <c r="X161" s="99" t="s">
        <v>22</v>
      </c>
      <c r="Y161" s="91">
        <v>842.30611999999996</v>
      </c>
      <c r="Z161" s="91">
        <v>801.20611999999994</v>
      </c>
      <c r="AA161" s="91">
        <v>954.10611999999992</v>
      </c>
      <c r="AB161" s="91">
        <v>1087.2061200000001</v>
      </c>
      <c r="AC161" s="91">
        <v>1579.9634020000001</v>
      </c>
      <c r="AD161" s="91">
        <v>1793.831414</v>
      </c>
      <c r="AE161" s="91">
        <v>1702.524952</v>
      </c>
      <c r="AF161" s="91">
        <v>2064.1680919999999</v>
      </c>
      <c r="AG161" s="91">
        <v>2227.4437039999998</v>
      </c>
      <c r="AH161" s="91">
        <v>1983.171558</v>
      </c>
      <c r="AI161" s="91">
        <v>1779.8022024210998</v>
      </c>
      <c r="AJ161" s="91">
        <v>1677.7869105255879</v>
      </c>
      <c r="AK161" s="91">
        <v>1612.8698148049793</v>
      </c>
      <c r="AL161" s="91">
        <v>1795.7348731728907</v>
      </c>
      <c r="AM161" s="91">
        <v>1823.1646319280774</v>
      </c>
      <c r="AN161" s="91">
        <v>1807.6211019668049</v>
      </c>
      <c r="AO161" s="91">
        <v>1744.5326568298756</v>
      </c>
      <c r="AP161" s="91">
        <v>1919.2866321778479</v>
      </c>
      <c r="AQ161" s="91">
        <v>2117.519383242824</v>
      </c>
      <c r="AR161" s="91">
        <v>1490.1527319174756</v>
      </c>
      <c r="AS161" s="91">
        <v>1700.7277519606207</v>
      </c>
      <c r="AT161" s="91">
        <v>1508.4381507460544</v>
      </c>
      <c r="AU161" s="91">
        <v>1628.7591380393033</v>
      </c>
      <c r="AV161" s="91">
        <v>1774.3821140164171</v>
      </c>
      <c r="AW161" s="91">
        <v>1765.0461890041313</v>
      </c>
    </row>
    <row r="162" spans="1:49" outlineLevel="1">
      <c r="B162" s="4"/>
      <c r="W162" s="77" t="s">
        <v>316</v>
      </c>
      <c r="X162" s="99" t="s">
        <v>22</v>
      </c>
      <c r="Y162" s="263" t="s">
        <v>133</v>
      </c>
      <c r="Z162" s="263" t="s">
        <v>133</v>
      </c>
      <c r="AA162" s="263" t="s">
        <v>133</v>
      </c>
      <c r="AB162" s="263" t="s">
        <v>133</v>
      </c>
      <c r="AC162" s="263" t="s">
        <v>133</v>
      </c>
      <c r="AD162" s="263" t="s">
        <v>133</v>
      </c>
      <c r="AE162" s="263" t="s">
        <v>133</v>
      </c>
      <c r="AF162" s="263" t="s">
        <v>133</v>
      </c>
      <c r="AG162" s="263" t="s">
        <v>133</v>
      </c>
      <c r="AH162" s="263" t="s">
        <v>133</v>
      </c>
      <c r="AI162" s="263" t="s">
        <v>133</v>
      </c>
      <c r="AJ162" s="263" t="s">
        <v>133</v>
      </c>
      <c r="AK162" s="263" t="s">
        <v>133</v>
      </c>
      <c r="AL162" s="263" t="s">
        <v>133</v>
      </c>
      <c r="AM162" s="263" t="s">
        <v>133</v>
      </c>
      <c r="AN162" s="263" t="s">
        <v>133</v>
      </c>
      <c r="AO162" s="263" t="s">
        <v>133</v>
      </c>
      <c r="AP162" s="263" t="s">
        <v>133</v>
      </c>
      <c r="AQ162" s="342">
        <v>0.48061675717614105</v>
      </c>
      <c r="AR162" s="342">
        <v>0.34726808252438002</v>
      </c>
      <c r="AS162" s="342">
        <v>2.2722480393793818</v>
      </c>
      <c r="AT162" s="342">
        <v>2.5618492539455544</v>
      </c>
      <c r="AU162" s="342">
        <v>3.2408619606967228</v>
      </c>
      <c r="AV162" s="342">
        <v>3.6178859835829247</v>
      </c>
      <c r="AW162" s="342">
        <v>3.9538109958685941</v>
      </c>
    </row>
    <row r="163" spans="1:49" ht="12.75" customHeight="1" outlineLevel="1">
      <c r="B163" s="4"/>
      <c r="W163" s="77" t="s">
        <v>32</v>
      </c>
      <c r="X163" s="99" t="s">
        <v>22</v>
      </c>
      <c r="Y163" s="91">
        <v>335.31387999999998</v>
      </c>
      <c r="Z163" s="91">
        <v>87.313879999999997</v>
      </c>
      <c r="AA163" s="91">
        <v>71.313879999999997</v>
      </c>
      <c r="AB163" s="91">
        <v>106.31388</v>
      </c>
      <c r="AC163" s="91">
        <v>480.11359799999997</v>
      </c>
      <c r="AD163" s="91">
        <v>711.70758599999999</v>
      </c>
      <c r="AE163" s="91">
        <v>388.4270479999999</v>
      </c>
      <c r="AF163" s="91">
        <v>735.24390800000003</v>
      </c>
      <c r="AG163" s="91">
        <v>949.56029599999999</v>
      </c>
      <c r="AH163" s="91">
        <v>770.61144200000001</v>
      </c>
      <c r="AI163" s="91">
        <v>718.28817151912619</v>
      </c>
      <c r="AJ163" s="91">
        <v>730.1682785016136</v>
      </c>
      <c r="AK163" s="91">
        <v>707.36449224896262</v>
      </c>
      <c r="AL163" s="91">
        <v>453.27656620009213</v>
      </c>
      <c r="AM163" s="91">
        <v>364.81337729276163</v>
      </c>
      <c r="AN163" s="91">
        <v>322.77585100691556</v>
      </c>
      <c r="AO163" s="91">
        <v>321.7411854937759</v>
      </c>
      <c r="AP163" s="91">
        <v>140.60596585923545</v>
      </c>
      <c r="AQ163" s="91">
        <v>494</v>
      </c>
      <c r="AR163" s="91">
        <v>298.5</v>
      </c>
      <c r="AS163" s="91">
        <v>292</v>
      </c>
      <c r="AT163" s="91">
        <v>225</v>
      </c>
      <c r="AU163" s="91">
        <v>349</v>
      </c>
      <c r="AV163" s="91">
        <v>152</v>
      </c>
      <c r="AW163" s="91">
        <v>134</v>
      </c>
    </row>
    <row r="164" spans="1:49" ht="12.75" customHeight="1" outlineLevel="1">
      <c r="B164" s="4"/>
      <c r="W164" s="77" t="s">
        <v>113</v>
      </c>
      <c r="X164" s="99" t="s">
        <v>22</v>
      </c>
      <c r="Y164" s="91">
        <v>2679</v>
      </c>
      <c r="Z164" s="91">
        <v>2462</v>
      </c>
      <c r="AA164" s="91">
        <v>2979</v>
      </c>
      <c r="AB164" s="91">
        <v>2865</v>
      </c>
      <c r="AC164" s="91">
        <v>3968</v>
      </c>
      <c r="AD164" s="91">
        <v>4744</v>
      </c>
      <c r="AE164" s="91">
        <v>5431</v>
      </c>
      <c r="AF164" s="91">
        <v>4674</v>
      </c>
      <c r="AG164" s="91">
        <v>4172</v>
      </c>
      <c r="AH164" s="91">
        <v>3794</v>
      </c>
      <c r="AI164" s="91">
        <v>3114</v>
      </c>
      <c r="AJ164" s="91">
        <v>2922</v>
      </c>
      <c r="AK164" s="91">
        <v>2425</v>
      </c>
      <c r="AL164" s="91">
        <v>2222</v>
      </c>
      <c r="AM164" s="91">
        <v>2034</v>
      </c>
      <c r="AN164" s="91">
        <v>1865</v>
      </c>
      <c r="AO164" s="91">
        <v>1660</v>
      </c>
      <c r="AP164" s="91">
        <v>1659.0829546983928</v>
      </c>
      <c r="AQ164" s="91">
        <v>1313</v>
      </c>
      <c r="AR164" s="91">
        <v>1283</v>
      </c>
      <c r="AS164" s="91">
        <v>1101</v>
      </c>
      <c r="AT164" s="91">
        <v>1135</v>
      </c>
      <c r="AU164" s="91">
        <v>1181</v>
      </c>
      <c r="AV164" s="91">
        <v>1388</v>
      </c>
      <c r="AW164" s="91">
        <v>1173</v>
      </c>
    </row>
    <row r="165" spans="1:49" ht="12.75" customHeight="1" outlineLevel="1">
      <c r="B165" s="4"/>
      <c r="W165" s="77" t="s">
        <v>33</v>
      </c>
      <c r="X165" s="99" t="s">
        <v>22</v>
      </c>
      <c r="Y165" s="91">
        <v>31</v>
      </c>
      <c r="Z165" s="91">
        <v>31</v>
      </c>
      <c r="AA165" s="91">
        <v>28</v>
      </c>
      <c r="AB165" s="91">
        <v>33</v>
      </c>
      <c r="AC165" s="91">
        <v>38</v>
      </c>
      <c r="AD165" s="91">
        <v>49</v>
      </c>
      <c r="AE165" s="91">
        <v>49</v>
      </c>
      <c r="AF165" s="91">
        <v>41</v>
      </c>
      <c r="AG165" s="91">
        <v>52</v>
      </c>
      <c r="AH165" s="91">
        <v>57</v>
      </c>
      <c r="AI165" s="91">
        <v>50</v>
      </c>
      <c r="AJ165" s="91">
        <v>51</v>
      </c>
      <c r="AK165" s="91">
        <v>46</v>
      </c>
      <c r="AL165" s="91">
        <v>40</v>
      </c>
      <c r="AM165" s="91">
        <v>36</v>
      </c>
      <c r="AN165" s="91">
        <v>43</v>
      </c>
      <c r="AO165" s="91">
        <v>36</v>
      </c>
      <c r="AP165" s="91">
        <v>35.93788091856382</v>
      </c>
      <c r="AQ165" s="91">
        <v>33</v>
      </c>
      <c r="AR165" s="91">
        <v>26</v>
      </c>
      <c r="AS165" s="91">
        <v>24</v>
      </c>
      <c r="AT165" s="91">
        <v>26</v>
      </c>
      <c r="AU165" s="91">
        <v>24</v>
      </c>
      <c r="AV165" s="91">
        <v>35</v>
      </c>
      <c r="AW165" s="91">
        <v>35</v>
      </c>
    </row>
    <row r="166" spans="1:49" ht="24" outlineLevel="1">
      <c r="B166" s="4"/>
      <c r="W166" s="122" t="s">
        <v>375</v>
      </c>
      <c r="X166" s="99" t="s">
        <v>22</v>
      </c>
      <c r="Y166" s="91">
        <v>77</v>
      </c>
      <c r="Z166" s="91">
        <v>65</v>
      </c>
      <c r="AA166" s="91">
        <v>75</v>
      </c>
      <c r="AB166" s="91">
        <v>88</v>
      </c>
      <c r="AC166" s="91">
        <v>109</v>
      </c>
      <c r="AD166" s="91">
        <v>125</v>
      </c>
      <c r="AE166" s="91">
        <v>124</v>
      </c>
      <c r="AF166" s="91">
        <v>107</v>
      </c>
      <c r="AG166" s="91">
        <v>181</v>
      </c>
      <c r="AH166" s="91">
        <v>168</v>
      </c>
      <c r="AI166" s="91">
        <v>272</v>
      </c>
      <c r="AJ166" s="91">
        <v>275</v>
      </c>
      <c r="AK166" s="91">
        <v>322</v>
      </c>
      <c r="AL166" s="91">
        <v>187</v>
      </c>
      <c r="AM166" s="91">
        <v>175</v>
      </c>
      <c r="AN166" s="91">
        <v>167</v>
      </c>
      <c r="AO166" s="91">
        <v>186</v>
      </c>
      <c r="AP166" s="91">
        <v>153.51966203904138</v>
      </c>
      <c r="AQ166" s="91">
        <v>220</v>
      </c>
      <c r="AR166" s="91">
        <v>181</v>
      </c>
      <c r="AS166" s="91">
        <v>190</v>
      </c>
      <c r="AT166" s="91">
        <v>184</v>
      </c>
      <c r="AU166" s="91">
        <v>153</v>
      </c>
      <c r="AV166" s="91">
        <v>151</v>
      </c>
      <c r="AW166" s="91">
        <v>135</v>
      </c>
    </row>
    <row r="167" spans="1:49" ht="12.75" customHeight="1" outlineLevel="1">
      <c r="B167" s="4"/>
      <c r="W167" s="77" t="s">
        <v>182</v>
      </c>
      <c r="X167" s="99" t="s">
        <v>22</v>
      </c>
      <c r="Y167" s="91">
        <v>3060</v>
      </c>
      <c r="Z167" s="91">
        <v>2999.9999999999995</v>
      </c>
      <c r="AA167" s="91">
        <v>3390</v>
      </c>
      <c r="AB167" s="91">
        <v>3260</v>
      </c>
      <c r="AC167" s="91">
        <v>3480</v>
      </c>
      <c r="AD167" s="91">
        <v>3827</v>
      </c>
      <c r="AE167" s="91">
        <v>3846.9999999999995</v>
      </c>
      <c r="AF167" s="91">
        <v>3913.9999999999995</v>
      </c>
      <c r="AG167" s="91">
        <v>4054</v>
      </c>
      <c r="AH167" s="91">
        <v>4235</v>
      </c>
      <c r="AI167" s="91">
        <v>4300</v>
      </c>
      <c r="AJ167" s="91">
        <v>4551.9999999999991</v>
      </c>
      <c r="AK167" s="91">
        <v>4785.1000000000004</v>
      </c>
      <c r="AL167" s="91">
        <v>4834</v>
      </c>
      <c r="AM167" s="91">
        <v>4745.2020000000002</v>
      </c>
      <c r="AN167" s="91">
        <v>4987.6040000000012</v>
      </c>
      <c r="AO167" s="91">
        <v>4861.0080000000007</v>
      </c>
      <c r="AP167" s="91">
        <v>4819.5039999999999</v>
      </c>
      <c r="AQ167" s="91">
        <v>4792.4250089999996</v>
      </c>
      <c r="AR167" s="91">
        <v>4731.4085500000001</v>
      </c>
      <c r="AS167" s="91">
        <v>4694.2945919999993</v>
      </c>
      <c r="AT167" s="91">
        <v>4734.3564239999996</v>
      </c>
      <c r="AU167" s="91">
        <v>4817.2570190000006</v>
      </c>
      <c r="AV167" s="91">
        <v>4934.197795</v>
      </c>
      <c r="AW167" s="91">
        <v>4753.0380679970012</v>
      </c>
    </row>
    <row r="168" spans="1:49" ht="12.75" customHeight="1" outlineLevel="1">
      <c r="B168" s="4"/>
      <c r="W168" s="77" t="s">
        <v>183</v>
      </c>
      <c r="X168" s="99" t="s">
        <v>22</v>
      </c>
      <c r="Y168" s="91">
        <v>1972.4464407543617</v>
      </c>
      <c r="Z168" s="91">
        <v>1982.4675083885948</v>
      </c>
      <c r="AA168" s="91">
        <v>1992.4885760228278</v>
      </c>
      <c r="AB168" s="91">
        <v>2002.5096436570609</v>
      </c>
      <c r="AC168" s="91">
        <v>2012.530711291294</v>
      </c>
      <c r="AD168" s="91">
        <v>2022.5517789255271</v>
      </c>
      <c r="AE168" s="91">
        <v>2032.5728465597601</v>
      </c>
      <c r="AF168" s="91">
        <v>2042.5939141939932</v>
      </c>
      <c r="AG168" s="91">
        <v>2042.593914193993</v>
      </c>
      <c r="AH168" s="91">
        <v>2021</v>
      </c>
      <c r="AI168" s="91">
        <v>2071</v>
      </c>
      <c r="AJ168" s="91">
        <v>1697.7517837490343</v>
      </c>
      <c r="AK168" s="91">
        <v>1736.3546409376054</v>
      </c>
      <c r="AL168" s="91">
        <v>1975.7820552312164</v>
      </c>
      <c r="AM168" s="91">
        <v>2370</v>
      </c>
      <c r="AN168" s="91">
        <v>2287.8139408055472</v>
      </c>
      <c r="AO168" s="91">
        <v>2253.2934395778166</v>
      </c>
      <c r="AP168" s="91">
        <v>2274.9768583086793</v>
      </c>
      <c r="AQ168" s="91">
        <v>2082</v>
      </c>
      <c r="AR168" s="91">
        <v>2106</v>
      </c>
      <c r="AS168" s="91">
        <v>2010</v>
      </c>
      <c r="AT168" s="91">
        <v>2020</v>
      </c>
      <c r="AU168" s="91">
        <v>1713</v>
      </c>
      <c r="AV168" s="91">
        <v>1954</v>
      </c>
      <c r="AW168" s="91">
        <v>1954</v>
      </c>
    </row>
    <row r="169" spans="1:49" s="23" customFormat="1" ht="12.75" outlineLevel="1">
      <c r="T169" s="58"/>
      <c r="V169" s="62"/>
      <c r="W169" s="55"/>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row>
    <row r="170" spans="1:49" s="23" customFormat="1" ht="12.75" outlineLevel="1">
      <c r="T170" s="58"/>
      <c r="V170" s="62"/>
      <c r="W170" s="55"/>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row>
    <row r="171" spans="1:49" ht="15" outlineLevel="1">
      <c r="B171" s="4"/>
      <c r="U171" s="143" t="s">
        <v>269</v>
      </c>
      <c r="V171" s="62">
        <v>50</v>
      </c>
      <c r="W171" s="52" t="s">
        <v>318</v>
      </c>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row>
    <row r="172" spans="1:49" outlineLevel="1">
      <c r="B172" s="4"/>
      <c r="W172" s="12" t="s">
        <v>30</v>
      </c>
      <c r="X172" s="1" t="s">
        <v>5</v>
      </c>
      <c r="Y172" s="10">
        <v>1990</v>
      </c>
      <c r="Z172" s="10">
        <v>1991</v>
      </c>
      <c r="AA172" s="10">
        <v>1992</v>
      </c>
      <c r="AB172" s="10">
        <v>1993</v>
      </c>
      <c r="AC172" s="10">
        <v>1994</v>
      </c>
      <c r="AD172" s="10">
        <v>1995</v>
      </c>
      <c r="AE172" s="10">
        <v>1996</v>
      </c>
      <c r="AF172" s="10">
        <v>1997</v>
      </c>
      <c r="AG172" s="10">
        <v>1998</v>
      </c>
      <c r="AH172" s="10">
        <v>1999</v>
      </c>
      <c r="AI172" s="10">
        <v>2000</v>
      </c>
      <c r="AJ172" s="10">
        <v>2001</v>
      </c>
      <c r="AK172" s="10">
        <v>2002</v>
      </c>
      <c r="AL172" s="10">
        <v>2003</v>
      </c>
      <c r="AM172" s="10">
        <v>2004</v>
      </c>
      <c r="AN172" s="7">
        <f t="shared" ref="AN172:AW172" si="98">AM172+1</f>
        <v>2005</v>
      </c>
      <c r="AO172" s="7">
        <f t="shared" si="98"/>
        <v>2006</v>
      </c>
      <c r="AP172" s="7">
        <f>AO172+1</f>
        <v>2007</v>
      </c>
      <c r="AQ172" s="7">
        <f>AP172+1</f>
        <v>2008</v>
      </c>
      <c r="AR172" s="7">
        <f t="shared" si="98"/>
        <v>2009</v>
      </c>
      <c r="AS172" s="7">
        <f t="shared" si="98"/>
        <v>2010</v>
      </c>
      <c r="AT172" s="7">
        <f t="shared" si="98"/>
        <v>2011</v>
      </c>
      <c r="AU172" s="7">
        <f t="shared" si="98"/>
        <v>2012</v>
      </c>
      <c r="AV172" s="7">
        <f t="shared" si="98"/>
        <v>2013</v>
      </c>
      <c r="AW172" s="7">
        <f t="shared" si="98"/>
        <v>2014</v>
      </c>
    </row>
    <row r="173" spans="1:49" outlineLevel="1">
      <c r="B173" s="4"/>
      <c r="W173" s="77" t="s">
        <v>57</v>
      </c>
      <c r="X173" s="99" t="s">
        <v>22</v>
      </c>
      <c r="Y173" s="17">
        <v>1112</v>
      </c>
      <c r="Z173" s="17">
        <v>1277</v>
      </c>
      <c r="AA173" s="17">
        <v>1441</v>
      </c>
      <c r="AB173" s="17">
        <v>1446</v>
      </c>
      <c r="AC173" s="17">
        <v>1750</v>
      </c>
      <c r="AD173" s="17">
        <v>1869</v>
      </c>
      <c r="AE173" s="17">
        <v>2114</v>
      </c>
      <c r="AF173" s="17">
        <v>2298</v>
      </c>
      <c r="AG173" s="17">
        <v>2353</v>
      </c>
      <c r="AH173" s="17">
        <v>2447</v>
      </c>
      <c r="AI173" s="17">
        <v>2397</v>
      </c>
      <c r="AJ173" s="17">
        <v>2271</v>
      </c>
      <c r="AK173" s="17">
        <v>2532.3000000000002</v>
      </c>
      <c r="AL173" s="17">
        <v>2692.7</v>
      </c>
      <c r="AM173" s="17">
        <v>2669.13</v>
      </c>
      <c r="AN173" s="17">
        <v>2838.5529999999999</v>
      </c>
      <c r="AO173" s="17">
        <v>2473.9690000000001</v>
      </c>
      <c r="AP173" s="17">
        <v>1935.0809999999997</v>
      </c>
      <c r="AQ173" s="17">
        <v>1785.4016899999997</v>
      </c>
      <c r="AR173" s="17">
        <v>1663.6599999999999</v>
      </c>
      <c r="AS173" s="17">
        <v>1534.9274199999995</v>
      </c>
      <c r="AT173" s="17">
        <v>1531.83629</v>
      </c>
      <c r="AU173" s="17">
        <v>1552.0357400000003</v>
      </c>
      <c r="AV173" s="17">
        <v>1549.3490549105456</v>
      </c>
      <c r="AW173" s="17">
        <v>1318.2095173</v>
      </c>
    </row>
    <row r="174" spans="1:49" outlineLevel="1">
      <c r="B174" s="4"/>
      <c r="W174" s="77" t="s">
        <v>58</v>
      </c>
      <c r="X174" s="99" t="s">
        <v>22</v>
      </c>
      <c r="Y174" s="17">
        <v>128</v>
      </c>
      <c r="Z174" s="17">
        <v>113</v>
      </c>
      <c r="AA174" s="17">
        <v>129</v>
      </c>
      <c r="AB174" s="17">
        <v>134</v>
      </c>
      <c r="AC174" s="17">
        <v>160</v>
      </c>
      <c r="AD174" s="17">
        <v>219</v>
      </c>
      <c r="AE174" s="17">
        <v>267</v>
      </c>
      <c r="AF174" s="17">
        <v>337</v>
      </c>
      <c r="AG174" s="17">
        <v>377</v>
      </c>
      <c r="AH174" s="17">
        <v>599</v>
      </c>
      <c r="AI174" s="17">
        <v>723</v>
      </c>
      <c r="AJ174" s="17">
        <v>1029</v>
      </c>
      <c r="AK174" s="17">
        <v>1125</v>
      </c>
      <c r="AL174" s="17">
        <v>1219</v>
      </c>
      <c r="AM174" s="17">
        <v>1444.51</v>
      </c>
      <c r="AN174" s="17">
        <v>1469.0229999999999</v>
      </c>
      <c r="AO174" s="17">
        <v>1780.652</v>
      </c>
      <c r="AP174" s="17">
        <v>2354.712</v>
      </c>
      <c r="AQ174" s="17">
        <v>2469.5894189999999</v>
      </c>
      <c r="AR174" s="17">
        <v>2507.5450000000001</v>
      </c>
      <c r="AS174" s="17">
        <v>2580.8402420000002</v>
      </c>
      <c r="AT174" s="17">
        <v>2587.0516539999994</v>
      </c>
      <c r="AU174" s="17">
        <v>2640.9108690000007</v>
      </c>
      <c r="AV174" s="17">
        <v>2643.9079600894547</v>
      </c>
      <c r="AW174" s="17">
        <v>2644.0191106970001</v>
      </c>
    </row>
    <row r="175" spans="1:49" outlineLevel="1">
      <c r="B175" s="4"/>
      <c r="W175" s="77" t="s">
        <v>59</v>
      </c>
      <c r="X175" s="99" t="s">
        <v>22</v>
      </c>
      <c r="Y175" s="17">
        <v>560</v>
      </c>
      <c r="Z175" s="17">
        <v>520</v>
      </c>
      <c r="AA175" s="17">
        <v>610</v>
      </c>
      <c r="AB175" s="17">
        <v>600</v>
      </c>
      <c r="AC175" s="17">
        <v>490</v>
      </c>
      <c r="AD175" s="17">
        <v>656</v>
      </c>
      <c r="AE175" s="17">
        <v>723</v>
      </c>
      <c r="AF175" s="17">
        <v>695</v>
      </c>
      <c r="AG175" s="17">
        <v>528</v>
      </c>
      <c r="AH175" s="17">
        <v>620</v>
      </c>
      <c r="AI175" s="17">
        <v>572</v>
      </c>
      <c r="AJ175" s="17">
        <v>661</v>
      </c>
      <c r="AK175" s="17">
        <v>424.4</v>
      </c>
      <c r="AL175" s="17">
        <v>207.5</v>
      </c>
      <c r="AM175" s="17">
        <v>117.726</v>
      </c>
      <c r="AN175" s="17">
        <v>101.76900000000001</v>
      </c>
      <c r="AO175" s="17">
        <v>88.423000000000002</v>
      </c>
      <c r="AP175" s="17">
        <v>69.352000000000004</v>
      </c>
      <c r="AQ175" s="17">
        <v>56.073999999999998</v>
      </c>
      <c r="AR175" s="17">
        <v>64.146960000000007</v>
      </c>
      <c r="AS175" s="17">
        <v>61.411520000000003</v>
      </c>
      <c r="AT175" s="17">
        <v>51.719679999999997</v>
      </c>
      <c r="AU175" s="17">
        <v>42.959099999999999</v>
      </c>
      <c r="AV175" s="17">
        <v>39.656999999999996</v>
      </c>
      <c r="AW175" s="17">
        <v>0</v>
      </c>
    </row>
    <row r="176" spans="1:49" outlineLevel="1">
      <c r="B176" s="4"/>
      <c r="W176" s="80" t="s">
        <v>60</v>
      </c>
      <c r="X176" s="99" t="s">
        <v>22</v>
      </c>
      <c r="Y176" s="17">
        <v>1009.8869999999999</v>
      </c>
      <c r="Z176" s="17">
        <v>855.96799999999996</v>
      </c>
      <c r="AA176" s="17">
        <v>936.38400000000001</v>
      </c>
      <c r="AB176" s="17">
        <v>782.88900000000001</v>
      </c>
      <c r="AC176" s="17">
        <v>754.89200000000005</v>
      </c>
      <c r="AD176" s="17">
        <v>663.19899999999996</v>
      </c>
      <c r="AE176" s="17">
        <v>353.67099999999999</v>
      </c>
      <c r="AF176" s="17">
        <v>225.24</v>
      </c>
      <c r="AG176" s="17">
        <v>436.88299999999998</v>
      </c>
      <c r="AH176" s="17">
        <v>228.197</v>
      </c>
      <c r="AI176" s="17">
        <v>272.30200000000002</v>
      </c>
      <c r="AJ176" s="17">
        <v>347.96299999999997</v>
      </c>
      <c r="AK176" s="17">
        <v>403.93799999999999</v>
      </c>
      <c r="AL176" s="17">
        <v>415.32400000000001</v>
      </c>
      <c r="AM176" s="17">
        <v>229.40800000000002</v>
      </c>
      <c r="AN176" s="17">
        <v>289.40300000000002</v>
      </c>
      <c r="AO176" s="17">
        <v>218.64400000000001</v>
      </c>
      <c r="AP176" s="17">
        <v>210.96899999999999</v>
      </c>
      <c r="AQ176" s="17">
        <v>193.46100000000001</v>
      </c>
      <c r="AR176" s="17">
        <v>142.28748999999999</v>
      </c>
      <c r="AS176" s="17">
        <v>108.56171999999998</v>
      </c>
      <c r="AT176" s="17">
        <v>83.058599999999984</v>
      </c>
      <c r="AU176" s="17">
        <v>73.973100000000002</v>
      </c>
      <c r="AV176" s="17">
        <v>21.72</v>
      </c>
      <c r="AW176" s="17">
        <v>1.3149999999999999</v>
      </c>
    </row>
    <row r="177" spans="2:49" outlineLevel="1">
      <c r="B177" s="4"/>
      <c r="W177" s="80" t="s">
        <v>61</v>
      </c>
      <c r="X177" s="99" t="s">
        <v>22</v>
      </c>
      <c r="Y177" s="17">
        <v>55.411000000000001</v>
      </c>
      <c r="Z177" s="17">
        <v>35.690999999999988</v>
      </c>
      <c r="AA177" s="17">
        <v>75.180999999999997</v>
      </c>
      <c r="AB177" s="17">
        <v>80.279000000000011</v>
      </c>
      <c r="AC177" s="17">
        <v>81.819000000000017</v>
      </c>
      <c r="AD177" s="17">
        <v>161.13</v>
      </c>
      <c r="AE177" s="17">
        <v>132.584</v>
      </c>
      <c r="AF177" s="17">
        <v>126.03099999999999</v>
      </c>
      <c r="AG177" s="17">
        <v>127.62500000000001</v>
      </c>
      <c r="AH177" s="17">
        <v>121.947</v>
      </c>
      <c r="AI177" s="17">
        <v>174.60199999999998</v>
      </c>
      <c r="AJ177" s="17">
        <v>71.944999999999993</v>
      </c>
      <c r="AK177" s="17">
        <v>118.01</v>
      </c>
      <c r="AL177" s="17">
        <v>28.359369999999998</v>
      </c>
      <c r="AM177" s="17">
        <v>25.796300000000031</v>
      </c>
      <c r="AN177" s="17">
        <v>8.4892999999999574</v>
      </c>
      <c r="AO177" s="17">
        <v>10.92859999999996</v>
      </c>
      <c r="AP177" s="17">
        <v>11.658299999999997</v>
      </c>
      <c r="AQ177" s="17">
        <v>0.51706000000004337</v>
      </c>
      <c r="AR177" s="17">
        <v>0.88883999999998764</v>
      </c>
      <c r="AS177" s="17">
        <v>0.75699999999997658</v>
      </c>
      <c r="AT177" s="17">
        <v>2.62859</v>
      </c>
      <c r="AU177" s="297">
        <v>0.46817000000000003</v>
      </c>
      <c r="AV177" s="17">
        <v>11.681430000000001</v>
      </c>
      <c r="AW177" s="17">
        <v>70.22166</v>
      </c>
    </row>
    <row r="178" spans="2:49" ht="36" outlineLevel="1">
      <c r="B178" s="4"/>
      <c r="W178" s="122" t="s">
        <v>115</v>
      </c>
      <c r="X178" s="99" t="s">
        <v>22</v>
      </c>
      <c r="Y178" s="17">
        <v>194.702</v>
      </c>
      <c r="Z178" s="17">
        <v>198.34100000000001</v>
      </c>
      <c r="AA178" s="17">
        <v>198.435</v>
      </c>
      <c r="AB178" s="17">
        <v>216.83199999999999</v>
      </c>
      <c r="AC178" s="17">
        <v>243.28899999999999</v>
      </c>
      <c r="AD178" s="17">
        <v>258.67099999999999</v>
      </c>
      <c r="AE178" s="17">
        <v>256.745</v>
      </c>
      <c r="AF178" s="17">
        <v>232.72900000000001</v>
      </c>
      <c r="AG178" s="17">
        <v>231.49199999999999</v>
      </c>
      <c r="AH178" s="17">
        <v>218.85599999999999</v>
      </c>
      <c r="AI178" s="17">
        <v>161.096</v>
      </c>
      <c r="AJ178" s="17">
        <v>171.09200000000001</v>
      </c>
      <c r="AK178" s="17">
        <v>181.452</v>
      </c>
      <c r="AL178" s="17">
        <v>271.11662999999999</v>
      </c>
      <c r="AM178" s="17">
        <v>258.63169999999997</v>
      </c>
      <c r="AN178" s="17">
        <v>280.36670000000004</v>
      </c>
      <c r="AO178" s="17">
        <v>288.39140000000003</v>
      </c>
      <c r="AP178" s="17">
        <v>237.73169999999999</v>
      </c>
      <c r="AQ178" s="17">
        <v>232.78793999999996</v>
      </c>
      <c r="AR178" s="17">
        <v>281.71416000000005</v>
      </c>
      <c r="AS178" s="17">
        <v>337.68669</v>
      </c>
      <c r="AT178" s="17">
        <v>438.74141000000003</v>
      </c>
      <c r="AU178" s="17">
        <v>443.55704000000009</v>
      </c>
      <c r="AV178" s="17">
        <v>564.67117000000007</v>
      </c>
      <c r="AW178" s="17">
        <v>603.64988000000005</v>
      </c>
    </row>
    <row r="179" spans="2:49" outlineLevel="1">
      <c r="B179" s="4"/>
      <c r="W179" s="122" t="s">
        <v>254</v>
      </c>
      <c r="X179" s="99" t="s">
        <v>22</v>
      </c>
      <c r="Y179" s="106" t="s">
        <v>133</v>
      </c>
      <c r="Z179" s="106" t="s">
        <v>133</v>
      </c>
      <c r="AA179" s="106" t="s">
        <v>133</v>
      </c>
      <c r="AB179" s="106" t="s">
        <v>133</v>
      </c>
      <c r="AC179" s="106" t="s">
        <v>133</v>
      </c>
      <c r="AD179" s="106" t="s">
        <v>133</v>
      </c>
      <c r="AE179" s="106" t="s">
        <v>133</v>
      </c>
      <c r="AF179" s="106" t="s">
        <v>133</v>
      </c>
      <c r="AG179" s="106" t="s">
        <v>133</v>
      </c>
      <c r="AH179" s="106" t="s">
        <v>133</v>
      </c>
      <c r="AI179" s="106" t="s">
        <v>133</v>
      </c>
      <c r="AJ179" s="106" t="s">
        <v>133</v>
      </c>
      <c r="AK179" s="106" t="s">
        <v>133</v>
      </c>
      <c r="AL179" s="106" t="s">
        <v>133</v>
      </c>
      <c r="AM179" s="106" t="s">
        <v>133</v>
      </c>
      <c r="AN179" s="106" t="s">
        <v>133</v>
      </c>
      <c r="AO179" s="106" t="s">
        <v>133</v>
      </c>
      <c r="AP179" s="106" t="s">
        <v>133</v>
      </c>
      <c r="AQ179" s="106">
        <v>54.593900000000005</v>
      </c>
      <c r="AR179" s="106">
        <v>71.1661</v>
      </c>
      <c r="AS179" s="106">
        <v>70.11</v>
      </c>
      <c r="AT179" s="106">
        <v>39.3202</v>
      </c>
      <c r="AU179" s="106">
        <v>63.353000000000002</v>
      </c>
      <c r="AV179" s="106">
        <v>103.21118</v>
      </c>
      <c r="AW179" s="106">
        <v>115.6229</v>
      </c>
    </row>
    <row r="180" spans="2:49" outlineLevel="1">
      <c r="B180" s="4"/>
    </row>
    <row r="181" spans="2:49" outlineLevel="1">
      <c r="B181" s="4"/>
    </row>
    <row r="182" spans="2:49" ht="15" outlineLevel="1">
      <c r="B182" s="4"/>
      <c r="U182" s="143" t="s">
        <v>269</v>
      </c>
      <c r="V182" s="62">
        <v>54</v>
      </c>
      <c r="W182" s="3" t="s">
        <v>62</v>
      </c>
    </row>
    <row r="183" spans="2:49" outlineLevel="1">
      <c r="B183" s="4"/>
      <c r="W183" s="16" t="s">
        <v>30</v>
      </c>
      <c r="X183" s="1" t="s">
        <v>5</v>
      </c>
      <c r="Y183" s="15">
        <v>1990</v>
      </c>
      <c r="Z183" s="15">
        <v>1991</v>
      </c>
      <c r="AA183" s="15">
        <v>1992</v>
      </c>
      <c r="AB183" s="15">
        <v>1993</v>
      </c>
      <c r="AC183" s="15">
        <v>1994</v>
      </c>
      <c r="AD183" s="15">
        <v>1995</v>
      </c>
      <c r="AE183" s="15">
        <v>1996</v>
      </c>
      <c r="AF183" s="15">
        <v>1997</v>
      </c>
      <c r="AG183" s="15">
        <v>1998</v>
      </c>
      <c r="AH183" s="15">
        <v>1999</v>
      </c>
      <c r="AI183" s="15">
        <v>2000</v>
      </c>
      <c r="AJ183" s="15">
        <v>2001</v>
      </c>
      <c r="AK183" s="15">
        <v>2002</v>
      </c>
      <c r="AL183" s="15">
        <v>2003</v>
      </c>
      <c r="AM183" s="15">
        <v>2004</v>
      </c>
      <c r="AN183" s="7">
        <f t="shared" ref="AN183:AW183" si="99">AM183+1</f>
        <v>2005</v>
      </c>
      <c r="AO183" s="7">
        <f t="shared" si="99"/>
        <v>2006</v>
      </c>
      <c r="AP183" s="7">
        <f>AO183+1</f>
        <v>2007</v>
      </c>
      <c r="AQ183" s="7">
        <f>AP183+1</f>
        <v>2008</v>
      </c>
      <c r="AR183" s="7">
        <f t="shared" si="99"/>
        <v>2009</v>
      </c>
      <c r="AS183" s="7">
        <f t="shared" si="99"/>
        <v>2010</v>
      </c>
      <c r="AT183" s="7">
        <f t="shared" si="99"/>
        <v>2011</v>
      </c>
      <c r="AU183" s="7">
        <f t="shared" si="99"/>
        <v>2012</v>
      </c>
      <c r="AV183" s="7">
        <f t="shared" si="99"/>
        <v>2013</v>
      </c>
      <c r="AW183" s="7">
        <f t="shared" si="99"/>
        <v>2014</v>
      </c>
    </row>
    <row r="184" spans="2:49" outlineLevel="1">
      <c r="B184" s="4"/>
      <c r="U184" s="23"/>
      <c r="W184" s="80" t="s">
        <v>219</v>
      </c>
      <c r="X184" s="99" t="s">
        <v>22</v>
      </c>
      <c r="Y184" s="18">
        <v>237.97665318123845</v>
      </c>
      <c r="Z184" s="18">
        <v>237.97665318123845</v>
      </c>
      <c r="AA184" s="18">
        <v>237.97665318123845</v>
      </c>
      <c r="AB184" s="18">
        <v>237.97665318123845</v>
      </c>
      <c r="AC184" s="18">
        <v>256.22636235927132</v>
      </c>
      <c r="AD184" s="18">
        <v>353.07056998133612</v>
      </c>
      <c r="AE184" s="18">
        <v>377.38093119275931</v>
      </c>
      <c r="AF184" s="18">
        <v>492.27715750539716</v>
      </c>
      <c r="AG184" s="18">
        <v>393.03746092495868</v>
      </c>
      <c r="AH184" s="18">
        <v>452.44855709056105</v>
      </c>
      <c r="AI184" s="18">
        <v>520.09007356289533</v>
      </c>
      <c r="AJ184" s="18">
        <v>471.81668845431824</v>
      </c>
      <c r="AK184" s="18">
        <v>475.6452725611075</v>
      </c>
      <c r="AL184" s="18">
        <v>457.62840617621703</v>
      </c>
      <c r="AM184" s="18">
        <v>454.25024372905006</v>
      </c>
      <c r="AN184" s="18">
        <v>478.12259168902995</v>
      </c>
      <c r="AO184" s="18">
        <v>460.78135779357285</v>
      </c>
      <c r="AP184" s="18">
        <v>465.16490338573675</v>
      </c>
      <c r="AQ184" s="18">
        <v>868.31475</v>
      </c>
      <c r="AR184" s="18">
        <v>629.05737499999998</v>
      </c>
      <c r="AS184" s="18">
        <v>389.8</v>
      </c>
      <c r="AT184" s="18">
        <v>277.74</v>
      </c>
      <c r="AU184" s="18">
        <v>267.27999999999997</v>
      </c>
      <c r="AV184" s="18">
        <v>277.62</v>
      </c>
      <c r="AW184" s="18">
        <v>281.42</v>
      </c>
    </row>
    <row r="185" spans="2:49" outlineLevel="1">
      <c r="B185" s="4"/>
      <c r="U185" s="23"/>
      <c r="W185" s="80" t="s">
        <v>245</v>
      </c>
      <c r="X185" s="99" t="s">
        <v>22</v>
      </c>
      <c r="Y185" s="18">
        <v>18.429346818761552</v>
      </c>
      <c r="Z185" s="18">
        <v>18.429346818761552</v>
      </c>
      <c r="AA185" s="18">
        <v>18.429346818761552</v>
      </c>
      <c r="AB185" s="18">
        <v>18.429346818761552</v>
      </c>
      <c r="AC185" s="18">
        <v>19.8426376407287</v>
      </c>
      <c r="AD185" s="18">
        <v>27.342430018663908</v>
      </c>
      <c r="AE185" s="18">
        <v>29.225068807240699</v>
      </c>
      <c r="AF185" s="18">
        <v>38.1228424946028</v>
      </c>
      <c r="AG185" s="18">
        <v>30.437539075041332</v>
      </c>
      <c r="AH185" s="18">
        <v>35.038442909438984</v>
      </c>
      <c r="AI185" s="18">
        <v>40.276725529819579</v>
      </c>
      <c r="AJ185" s="18">
        <v>36.538346388887341</v>
      </c>
      <c r="AK185" s="18">
        <v>36.834838937150394</v>
      </c>
      <c r="AL185" s="18">
        <v>35.439579886500759</v>
      </c>
      <c r="AM185" s="18">
        <v>35.177968814503949</v>
      </c>
      <c r="AN185" s="18">
        <v>37.026687056614719</v>
      </c>
      <c r="AO185" s="18">
        <v>35.683750220364445</v>
      </c>
      <c r="AP185" s="18">
        <v>36.023219999999995</v>
      </c>
      <c r="AQ185" s="18">
        <v>34.685249999999996</v>
      </c>
      <c r="AR185" s="18">
        <v>37.942625</v>
      </c>
      <c r="AS185" s="18">
        <v>41.2</v>
      </c>
      <c r="AT185" s="18">
        <v>43.26</v>
      </c>
      <c r="AU185" s="18">
        <v>24.72</v>
      </c>
      <c r="AV185" s="18">
        <v>47.38</v>
      </c>
      <c r="AW185" s="18">
        <v>88.58</v>
      </c>
    </row>
    <row r="186" spans="2:49" outlineLevel="1">
      <c r="B186" s="4"/>
      <c r="W186" s="80" t="s">
        <v>11</v>
      </c>
      <c r="X186" s="99" t="s">
        <v>22</v>
      </c>
      <c r="Y186" s="18">
        <v>77.693879999999993</v>
      </c>
      <c r="Z186" s="18">
        <v>77.693879999999993</v>
      </c>
      <c r="AA186" s="18">
        <v>77.693879999999993</v>
      </c>
      <c r="AB186" s="18">
        <v>77.693879999999993</v>
      </c>
      <c r="AC186" s="18">
        <v>68.936598000000004</v>
      </c>
      <c r="AD186" s="18">
        <v>127.86858599999999</v>
      </c>
      <c r="AE186" s="18">
        <v>388.57504799999998</v>
      </c>
      <c r="AF186" s="18">
        <v>124.50190799999999</v>
      </c>
      <c r="AG186" s="18">
        <v>120.55629599999999</v>
      </c>
      <c r="AH186" s="18">
        <v>185.828442</v>
      </c>
      <c r="AI186" s="18">
        <v>166.7721932628088</v>
      </c>
      <c r="AJ186" s="18">
        <v>157.21308947441216</v>
      </c>
      <c r="AK186" s="18">
        <v>151.13018519502074</v>
      </c>
      <c r="AL186" s="18">
        <v>168.26512682710927</v>
      </c>
      <c r="AM186" s="18">
        <v>170.83536807192255</v>
      </c>
      <c r="AN186" s="18">
        <v>169.37889803319501</v>
      </c>
      <c r="AO186" s="18">
        <v>163.46734317012448</v>
      </c>
      <c r="AP186" s="18">
        <v>179.84225478138717</v>
      </c>
      <c r="AQ186" s="18">
        <v>131</v>
      </c>
      <c r="AR186" s="18">
        <v>142.5</v>
      </c>
      <c r="AS186" s="18">
        <v>154</v>
      </c>
      <c r="AT186" s="18">
        <v>176</v>
      </c>
      <c r="AU186" s="18">
        <v>131</v>
      </c>
      <c r="AV186" s="18">
        <v>133</v>
      </c>
      <c r="AW186" s="18">
        <v>136</v>
      </c>
    </row>
    <row r="187" spans="2:49" outlineLevel="1">
      <c r="B187" s="4"/>
      <c r="W187" s="80" t="s">
        <v>246</v>
      </c>
      <c r="X187" s="99" t="s">
        <v>22</v>
      </c>
      <c r="Y187" s="18">
        <v>104.68612</v>
      </c>
      <c r="Z187" s="18">
        <v>104.68612</v>
      </c>
      <c r="AA187" s="18">
        <v>104.68612</v>
      </c>
      <c r="AB187" s="18">
        <v>104.68612</v>
      </c>
      <c r="AC187" s="18">
        <v>92.886402000000018</v>
      </c>
      <c r="AD187" s="18">
        <v>172.29241400000001</v>
      </c>
      <c r="AE187" s="18">
        <v>523.5729520000001</v>
      </c>
      <c r="AF187" s="18">
        <v>167.756092</v>
      </c>
      <c r="AG187" s="18">
        <v>162.43970400000001</v>
      </c>
      <c r="AH187" s="18">
        <v>250.38855800000002</v>
      </c>
      <c r="AI187" s="18">
        <v>224.71182848087383</v>
      </c>
      <c r="AJ187" s="18">
        <v>211.83172149838637</v>
      </c>
      <c r="AK187" s="18">
        <v>203.63550775103738</v>
      </c>
      <c r="AL187" s="18">
        <v>226.72343379990784</v>
      </c>
      <c r="AM187" s="18">
        <v>230.18662270723837</v>
      </c>
      <c r="AN187" s="18">
        <v>228.22414899308441</v>
      </c>
      <c r="AO187" s="18">
        <v>220.2588145062241</v>
      </c>
      <c r="AP187" s="18">
        <v>242.32266254581279</v>
      </c>
      <c r="AQ187" s="18">
        <v>91</v>
      </c>
      <c r="AR187" s="18">
        <v>98.5</v>
      </c>
      <c r="AS187" s="18">
        <v>106</v>
      </c>
      <c r="AT187" s="18">
        <v>121</v>
      </c>
      <c r="AU187" s="18">
        <v>90</v>
      </c>
      <c r="AV187" s="18">
        <v>92</v>
      </c>
      <c r="AW187" s="18">
        <v>94</v>
      </c>
    </row>
    <row r="188" spans="2:49" outlineLevel="1">
      <c r="B188" s="4"/>
    </row>
    <row r="189" spans="2:49" outlineLevel="1">
      <c r="B189" s="4"/>
    </row>
    <row r="190" spans="2:49" ht="15" outlineLevel="1">
      <c r="B190" s="4"/>
      <c r="U190" s="143" t="s">
        <v>269</v>
      </c>
      <c r="V190" s="62">
        <v>56</v>
      </c>
      <c r="W190" s="52" t="s">
        <v>319</v>
      </c>
    </row>
    <row r="191" spans="2:49" ht="12.75" customHeight="1" outlineLevel="1">
      <c r="B191" s="4"/>
      <c r="W191" s="16" t="s">
        <v>30</v>
      </c>
      <c r="X191" s="16" t="s">
        <v>17</v>
      </c>
      <c r="Y191" s="15">
        <v>1990</v>
      </c>
      <c r="Z191" s="15">
        <v>1991</v>
      </c>
      <c r="AA191" s="15">
        <v>1992</v>
      </c>
      <c r="AB191" s="15">
        <v>1993</v>
      </c>
      <c r="AC191" s="15">
        <v>1994</v>
      </c>
      <c r="AD191" s="15">
        <v>1995</v>
      </c>
      <c r="AE191" s="15">
        <v>1996</v>
      </c>
      <c r="AF191" s="15">
        <v>1997</v>
      </c>
      <c r="AG191" s="15">
        <v>1998</v>
      </c>
      <c r="AH191" s="15">
        <v>1999</v>
      </c>
      <c r="AI191" s="15">
        <v>2000</v>
      </c>
      <c r="AJ191" s="15">
        <v>2001</v>
      </c>
      <c r="AK191" s="15">
        <v>2002</v>
      </c>
      <c r="AL191" s="15">
        <v>2003</v>
      </c>
      <c r="AM191" s="15">
        <v>2004</v>
      </c>
      <c r="AN191" s="7">
        <f t="shared" ref="AN191:AW191" si="100">AM191+1</f>
        <v>2005</v>
      </c>
      <c r="AO191" s="7">
        <f t="shared" si="100"/>
        <v>2006</v>
      </c>
      <c r="AP191" s="7">
        <f>AO191+1</f>
        <v>2007</v>
      </c>
      <c r="AQ191" s="7">
        <f>AP191+1</f>
        <v>2008</v>
      </c>
      <c r="AR191" s="7">
        <f t="shared" si="100"/>
        <v>2009</v>
      </c>
      <c r="AS191" s="7">
        <f t="shared" si="100"/>
        <v>2010</v>
      </c>
      <c r="AT191" s="7">
        <f t="shared" si="100"/>
        <v>2011</v>
      </c>
      <c r="AU191" s="7">
        <f t="shared" si="100"/>
        <v>2012</v>
      </c>
      <c r="AV191" s="7">
        <f t="shared" si="100"/>
        <v>2013</v>
      </c>
      <c r="AW191" s="7">
        <f t="shared" si="100"/>
        <v>2014</v>
      </c>
    </row>
    <row r="192" spans="2:49" ht="12.75" customHeight="1" outlineLevel="1">
      <c r="B192" s="4"/>
      <c r="W192" s="80" t="s">
        <v>96</v>
      </c>
      <c r="X192" s="99" t="s">
        <v>110</v>
      </c>
      <c r="Y192" s="17">
        <v>1433.9845585418359</v>
      </c>
      <c r="Z192" s="17">
        <v>1433.9845585418359</v>
      </c>
      <c r="AA192" s="17">
        <v>1433.9845585418359</v>
      </c>
      <c r="AB192" s="17">
        <v>1433.9845585418359</v>
      </c>
      <c r="AC192" s="17">
        <v>1433.9845585418359</v>
      </c>
      <c r="AD192" s="17">
        <v>1433.9845585418359</v>
      </c>
      <c r="AE192" s="17">
        <v>1433.9845585418359</v>
      </c>
      <c r="AF192" s="17">
        <v>1433.9845585418359</v>
      </c>
      <c r="AG192" s="17">
        <v>1433.9845585418359</v>
      </c>
      <c r="AH192" s="17">
        <v>1433.9845585418359</v>
      </c>
      <c r="AI192" s="17">
        <v>1433.9845585418359</v>
      </c>
      <c r="AJ192" s="17">
        <v>1433.9845585418359</v>
      </c>
      <c r="AK192" s="17">
        <v>1433.9845585418359</v>
      </c>
      <c r="AL192" s="17">
        <v>1433.9845585418359</v>
      </c>
      <c r="AM192" s="17">
        <v>1433.9845585418359</v>
      </c>
      <c r="AN192" s="17">
        <v>1433.9845585418359</v>
      </c>
      <c r="AO192" s="17">
        <v>1433.9845585418359</v>
      </c>
      <c r="AP192" s="17">
        <v>1433.9845585418359</v>
      </c>
      <c r="AQ192" s="17">
        <v>1433.9845585418359</v>
      </c>
      <c r="AR192" s="17">
        <v>1433.9845585418359</v>
      </c>
      <c r="AS192" s="17">
        <v>1433.9845585418359</v>
      </c>
      <c r="AT192" s="17">
        <v>1433.9845585418359</v>
      </c>
      <c r="AU192" s="17">
        <v>1433.9845585418359</v>
      </c>
      <c r="AV192" s="17">
        <v>1433.9845585418359</v>
      </c>
      <c r="AW192" s="17">
        <v>1433.9845585418359</v>
      </c>
    </row>
    <row r="193" spans="2:49" ht="12.75" customHeight="1" outlineLevel="1">
      <c r="B193" s="4"/>
      <c r="W193" s="80" t="s">
        <v>63</v>
      </c>
      <c r="X193" s="99" t="s">
        <v>110</v>
      </c>
      <c r="Y193" s="18">
        <v>1867.3086695743932</v>
      </c>
      <c r="Z193" s="18">
        <v>1839.4263108313387</v>
      </c>
      <c r="AA193" s="18">
        <v>1812.8427284458153</v>
      </c>
      <c r="AB193" s="18">
        <v>1805.1903796454371</v>
      </c>
      <c r="AC193" s="18">
        <v>1795.4365171417512</v>
      </c>
      <c r="AD193" s="18">
        <v>1793.6454325772804</v>
      </c>
      <c r="AE193" s="18">
        <v>1804.8685941340843</v>
      </c>
      <c r="AF193" s="18">
        <v>1832.517192385272</v>
      </c>
      <c r="AG193" s="18">
        <v>1807.9610941085257</v>
      </c>
      <c r="AH193" s="18">
        <v>1815.5803489925581</v>
      </c>
      <c r="AI193" s="18">
        <v>1798.8102499114393</v>
      </c>
      <c r="AJ193" s="18">
        <v>1793.6678769669913</v>
      </c>
      <c r="AK193" s="18">
        <v>1794.2489130638553</v>
      </c>
      <c r="AL193" s="18">
        <v>1778.9836587291404</v>
      </c>
      <c r="AM193" s="18">
        <v>1761.5463871396653</v>
      </c>
      <c r="AN193" s="18">
        <v>1746.0010546835044</v>
      </c>
      <c r="AO193" s="18">
        <v>1737.9801761086244</v>
      </c>
      <c r="AP193" s="18">
        <v>1730.166459938958</v>
      </c>
      <c r="AQ193" s="18">
        <v>1734.1364980745384</v>
      </c>
      <c r="AR193" s="18">
        <v>1737.5345279630815</v>
      </c>
      <c r="AS193" s="18">
        <v>1759.215217439044</v>
      </c>
      <c r="AT193" s="18">
        <v>1744.0254794262585</v>
      </c>
      <c r="AU193" s="18">
        <v>1743.3525045908968</v>
      </c>
      <c r="AV193" s="18">
        <v>1743.864888652949</v>
      </c>
      <c r="AW193" s="18">
        <v>1736.0216786724811</v>
      </c>
    </row>
    <row r="194" spans="2:49" outlineLevel="1">
      <c r="B194" s="4"/>
    </row>
    <row r="195" spans="2:49" s="350" customFormat="1" ht="15" outlineLevel="1">
      <c r="C195" s="351"/>
      <c r="D195" s="351"/>
      <c r="E195" s="351"/>
      <c r="F195" s="351"/>
      <c r="G195" s="351"/>
      <c r="H195" s="351"/>
      <c r="I195" s="351"/>
      <c r="J195" s="351"/>
      <c r="K195" s="351"/>
      <c r="L195" s="351"/>
      <c r="M195" s="351"/>
      <c r="N195" s="351"/>
      <c r="O195" s="351"/>
      <c r="P195" s="351"/>
      <c r="Q195" s="351"/>
      <c r="T195" s="352"/>
      <c r="U195" s="353" t="s">
        <v>269</v>
      </c>
      <c r="V195" s="354">
        <v>57</v>
      </c>
      <c r="W195" s="361" t="s">
        <v>395</v>
      </c>
      <c r="X195" s="362"/>
    </row>
    <row r="196" spans="2:49" outlineLevel="1">
      <c r="B196" s="4"/>
      <c r="W196" s="16" t="s">
        <v>30</v>
      </c>
      <c r="X196" s="16" t="s">
        <v>17</v>
      </c>
      <c r="Y196" s="15">
        <v>1990</v>
      </c>
      <c r="Z196" s="15">
        <v>1991</v>
      </c>
      <c r="AA196" s="15">
        <v>1992</v>
      </c>
      <c r="AB196" s="15">
        <v>1993</v>
      </c>
      <c r="AC196" s="15">
        <v>1994</v>
      </c>
      <c r="AD196" s="15">
        <v>1995</v>
      </c>
      <c r="AE196" s="15">
        <v>1996</v>
      </c>
      <c r="AF196" s="15">
        <v>1997</v>
      </c>
      <c r="AG196" s="15">
        <v>1998</v>
      </c>
      <c r="AH196" s="15">
        <v>1999</v>
      </c>
      <c r="AI196" s="15">
        <v>2000</v>
      </c>
      <c r="AJ196" s="15">
        <v>2001</v>
      </c>
      <c r="AK196" s="15">
        <v>2002</v>
      </c>
      <c r="AL196" s="15">
        <v>2003</v>
      </c>
      <c r="AM196" s="15">
        <v>2004</v>
      </c>
      <c r="AN196" s="7">
        <f t="shared" ref="AN196:AW196" si="101">AM196+1</f>
        <v>2005</v>
      </c>
      <c r="AO196" s="7">
        <f t="shared" si="101"/>
        <v>2006</v>
      </c>
      <c r="AP196" s="7">
        <f>AO196+1</f>
        <v>2007</v>
      </c>
      <c r="AQ196" s="7">
        <f>AP196+1</f>
        <v>2008</v>
      </c>
      <c r="AR196" s="7">
        <f t="shared" si="101"/>
        <v>2009</v>
      </c>
      <c r="AS196" s="7">
        <f t="shared" si="101"/>
        <v>2010</v>
      </c>
      <c r="AT196" s="7">
        <f t="shared" si="101"/>
        <v>2011</v>
      </c>
      <c r="AU196" s="7">
        <f t="shared" si="101"/>
        <v>2012</v>
      </c>
      <c r="AV196" s="7">
        <f t="shared" si="101"/>
        <v>2013</v>
      </c>
      <c r="AW196" s="7">
        <f t="shared" si="101"/>
        <v>2014</v>
      </c>
    </row>
    <row r="197" spans="2:49" ht="25.5" customHeight="1" outlineLevel="1">
      <c r="B197" s="4"/>
      <c r="W197" s="122" t="s">
        <v>376</v>
      </c>
      <c r="X197" s="19" t="s">
        <v>12</v>
      </c>
      <c r="Y197" s="46" t="s">
        <v>133</v>
      </c>
      <c r="Z197" s="46" t="s">
        <v>133</v>
      </c>
      <c r="AA197" s="46" t="s">
        <v>133</v>
      </c>
      <c r="AB197" s="46" t="s">
        <v>133</v>
      </c>
      <c r="AC197" s="46" t="s">
        <v>133</v>
      </c>
      <c r="AD197" s="46" t="s">
        <v>133</v>
      </c>
      <c r="AE197" s="46" t="s">
        <v>133</v>
      </c>
      <c r="AF197" s="46" t="s">
        <v>133</v>
      </c>
      <c r="AG197" s="46" t="s">
        <v>133</v>
      </c>
      <c r="AH197" s="46" t="s">
        <v>133</v>
      </c>
      <c r="AI197" s="46">
        <v>3.3610000000000002</v>
      </c>
      <c r="AJ197" s="46">
        <v>7.9809999999999999</v>
      </c>
      <c r="AK197" s="46">
        <v>6.8310000000000004</v>
      </c>
      <c r="AL197" s="46">
        <v>5.8470000000000004</v>
      </c>
      <c r="AM197" s="46">
        <v>6.4260000000000002</v>
      </c>
      <c r="AN197" s="46">
        <v>6.9930000000000003</v>
      </c>
      <c r="AO197" s="46">
        <v>4.3890000000000002</v>
      </c>
      <c r="AP197" s="46">
        <v>4.258</v>
      </c>
      <c r="AQ197" s="46">
        <v>2.73</v>
      </c>
      <c r="AR197" s="46">
        <v>6.7290000000000001</v>
      </c>
      <c r="AS197" s="46">
        <v>1.0569999999999999</v>
      </c>
      <c r="AT197" s="46" t="s">
        <v>133</v>
      </c>
      <c r="AU197" s="46" t="s">
        <v>133</v>
      </c>
      <c r="AV197" s="46" t="s">
        <v>133</v>
      </c>
      <c r="AW197" s="46" t="s">
        <v>133</v>
      </c>
    </row>
    <row r="198" spans="2:49" ht="25.5" customHeight="1" outlineLevel="1">
      <c r="B198" s="4"/>
      <c r="W198" s="122" t="s">
        <v>377</v>
      </c>
      <c r="X198" s="19" t="s">
        <v>12</v>
      </c>
      <c r="Y198" s="46" t="s">
        <v>133</v>
      </c>
      <c r="Z198" s="46" t="s">
        <v>133</v>
      </c>
      <c r="AA198" s="46" t="s">
        <v>133</v>
      </c>
      <c r="AB198" s="46" t="s">
        <v>133</v>
      </c>
      <c r="AC198" s="46" t="s">
        <v>133</v>
      </c>
      <c r="AD198" s="46" t="s">
        <v>133</v>
      </c>
      <c r="AE198" s="46" t="s">
        <v>133</v>
      </c>
      <c r="AF198" s="46" t="s">
        <v>133</v>
      </c>
      <c r="AG198" s="46" t="s">
        <v>133</v>
      </c>
      <c r="AH198" s="46" t="s">
        <v>133</v>
      </c>
      <c r="AI198" s="46">
        <v>25.122610894547527</v>
      </c>
      <c r="AJ198" s="46">
        <v>42.829800273528988</v>
      </c>
      <c r="AK198" s="46">
        <v>47.024947305432725</v>
      </c>
      <c r="AL198" s="46">
        <v>59.555215902733714</v>
      </c>
      <c r="AM198" s="46">
        <v>56.211182656299215</v>
      </c>
      <c r="AN198" s="46">
        <v>36.803887327988917</v>
      </c>
      <c r="AO198" s="46">
        <v>38.919727075854993</v>
      </c>
      <c r="AP198" s="46">
        <v>32.841679056224088</v>
      </c>
      <c r="AQ198" s="46">
        <v>17.347883750126506</v>
      </c>
      <c r="AR198" s="46">
        <v>27.598152296406326</v>
      </c>
      <c r="AS198" s="46">
        <v>26.705856111883193</v>
      </c>
      <c r="AT198" s="46">
        <v>25.83759718191838</v>
      </c>
      <c r="AU198" s="46">
        <v>26.056879459658557</v>
      </c>
      <c r="AV198" s="46">
        <v>30.488923781822727</v>
      </c>
      <c r="AW198" s="46">
        <v>27.200652683578291</v>
      </c>
    </row>
    <row r="199" spans="2:49" ht="25.5" customHeight="1" outlineLevel="1">
      <c r="B199" s="4"/>
      <c r="W199" s="122" t="s">
        <v>378</v>
      </c>
      <c r="X199" s="19" t="s">
        <v>12</v>
      </c>
      <c r="Y199" s="46" t="s">
        <v>133</v>
      </c>
      <c r="Z199" s="46" t="s">
        <v>133</v>
      </c>
      <c r="AA199" s="46" t="s">
        <v>133</v>
      </c>
      <c r="AB199" s="46" t="s">
        <v>133</v>
      </c>
      <c r="AC199" s="46" t="s">
        <v>133</v>
      </c>
      <c r="AD199" s="46" t="s">
        <v>133</v>
      </c>
      <c r="AE199" s="46" t="s">
        <v>133</v>
      </c>
      <c r="AF199" s="46" t="s">
        <v>133</v>
      </c>
      <c r="AG199" s="46" t="s">
        <v>133</v>
      </c>
      <c r="AH199" s="46" t="s">
        <v>133</v>
      </c>
      <c r="AI199" s="46">
        <v>10.90455949040966</v>
      </c>
      <c r="AJ199" s="46">
        <v>51.906679461758088</v>
      </c>
      <c r="AK199" s="46">
        <v>92.162481381052231</v>
      </c>
      <c r="AL199" s="46">
        <v>122.58327309606624</v>
      </c>
      <c r="AM199" s="46">
        <v>138.93125118374826</v>
      </c>
      <c r="AN199" s="46">
        <v>175.23053470661372</v>
      </c>
      <c r="AO199" s="46">
        <v>155.99241220800411</v>
      </c>
      <c r="AP199" s="46">
        <v>142.56077818915688</v>
      </c>
      <c r="AQ199" s="46">
        <v>141.58743798180268</v>
      </c>
      <c r="AR199" s="46">
        <v>149.83005037091382</v>
      </c>
      <c r="AS199" s="46">
        <v>176.84676345539691</v>
      </c>
      <c r="AT199" s="46">
        <v>169.30244706496458</v>
      </c>
      <c r="AU199" s="46">
        <v>171.35957698432657</v>
      </c>
      <c r="AV199" s="46" t="s">
        <v>133</v>
      </c>
      <c r="AW199" s="46">
        <v>18.012232276158556</v>
      </c>
    </row>
    <row r="200" spans="2:49" ht="25.5" customHeight="1" outlineLevel="1">
      <c r="B200" s="4"/>
      <c r="W200" s="122" t="s">
        <v>379</v>
      </c>
      <c r="X200" s="19" t="s">
        <v>12</v>
      </c>
      <c r="Y200" s="46" t="s">
        <v>133</v>
      </c>
      <c r="Z200" s="46" t="s">
        <v>133</v>
      </c>
      <c r="AA200" s="46" t="s">
        <v>133</v>
      </c>
      <c r="AB200" s="46" t="s">
        <v>133</v>
      </c>
      <c r="AC200" s="46" t="s">
        <v>133</v>
      </c>
      <c r="AD200" s="46" t="s">
        <v>133</v>
      </c>
      <c r="AE200" s="46" t="s">
        <v>133</v>
      </c>
      <c r="AF200" s="46" t="s">
        <v>133</v>
      </c>
      <c r="AG200" s="46" t="s">
        <v>133</v>
      </c>
      <c r="AH200" s="46" t="s">
        <v>133</v>
      </c>
      <c r="AI200" s="46">
        <v>0.63800000000000001</v>
      </c>
      <c r="AJ200" s="46">
        <v>7.5289999999999999</v>
      </c>
      <c r="AK200" s="46">
        <v>11.188000000000001</v>
      </c>
      <c r="AL200" s="46">
        <v>28.076000000000001</v>
      </c>
      <c r="AM200" s="46">
        <v>52.203000000000003</v>
      </c>
      <c r="AN200" s="46">
        <v>58.640999999999998</v>
      </c>
      <c r="AO200" s="46">
        <v>54.559000000000005</v>
      </c>
      <c r="AP200" s="46">
        <v>56.530999999999999</v>
      </c>
      <c r="AQ200" s="46">
        <v>46.682000000000002</v>
      </c>
      <c r="AR200" s="46">
        <v>44.582999999999998</v>
      </c>
      <c r="AS200" s="46">
        <v>52.988</v>
      </c>
      <c r="AT200" s="46">
        <v>51.364000000000004</v>
      </c>
      <c r="AU200" s="46">
        <v>61.579000000000001</v>
      </c>
      <c r="AV200" s="46">
        <v>58.475999999999999</v>
      </c>
      <c r="AW200" s="46">
        <v>50.727000000000004</v>
      </c>
    </row>
    <row r="201" spans="2:49" ht="25.5" customHeight="1" outlineLevel="1">
      <c r="B201" s="4"/>
      <c r="W201" s="122" t="s">
        <v>380</v>
      </c>
      <c r="X201" s="19" t="s">
        <v>10</v>
      </c>
      <c r="Y201" s="46" t="s">
        <v>133</v>
      </c>
      <c r="Z201" s="46" t="s">
        <v>133</v>
      </c>
      <c r="AA201" s="46" t="s">
        <v>133</v>
      </c>
      <c r="AB201" s="46" t="s">
        <v>133</v>
      </c>
      <c r="AC201" s="46" t="s">
        <v>133</v>
      </c>
      <c r="AD201" s="46" t="s">
        <v>133</v>
      </c>
      <c r="AE201" s="46" t="s">
        <v>133</v>
      </c>
      <c r="AF201" s="46">
        <v>30</v>
      </c>
      <c r="AG201" s="46">
        <v>30</v>
      </c>
      <c r="AH201" s="46">
        <v>37</v>
      </c>
      <c r="AI201" s="46">
        <v>56.972829615042812</v>
      </c>
      <c r="AJ201" s="46">
        <v>85.263520264712923</v>
      </c>
      <c r="AK201" s="46">
        <v>95.812571313515036</v>
      </c>
      <c r="AL201" s="46">
        <v>139.86151100120006</v>
      </c>
      <c r="AM201" s="46">
        <v>164.85756615995251</v>
      </c>
      <c r="AN201" s="46">
        <v>159.96557796539736</v>
      </c>
      <c r="AO201" s="46">
        <v>102.08786071614088</v>
      </c>
      <c r="AP201" s="46">
        <v>112.59754275461904</v>
      </c>
      <c r="AQ201" s="46">
        <v>74.064678268070821</v>
      </c>
      <c r="AR201" s="46">
        <v>96.571797332679864</v>
      </c>
      <c r="AS201" s="46">
        <v>134.4933804327199</v>
      </c>
      <c r="AT201" s="46">
        <v>114.30795575311706</v>
      </c>
      <c r="AU201" s="46">
        <v>134.25954355601488</v>
      </c>
      <c r="AV201" s="46">
        <v>85.844076218177264</v>
      </c>
      <c r="AW201" s="46">
        <v>148.10411504026317</v>
      </c>
    </row>
    <row r="202" spans="2:49" ht="25.5" customHeight="1" outlineLevel="1">
      <c r="B202" s="4"/>
      <c r="W202" s="122" t="s">
        <v>381</v>
      </c>
      <c r="X202" s="19" t="s">
        <v>10</v>
      </c>
      <c r="Y202" s="46" t="s">
        <v>133</v>
      </c>
      <c r="Z202" s="46" t="s">
        <v>133</v>
      </c>
      <c r="AA202" s="46" t="s">
        <v>133</v>
      </c>
      <c r="AB202" s="46" t="s">
        <v>133</v>
      </c>
      <c r="AC202" s="46" t="s">
        <v>133</v>
      </c>
      <c r="AD202" s="46">
        <v>9</v>
      </c>
      <c r="AE202" s="46">
        <v>13</v>
      </c>
      <c r="AF202" s="46">
        <v>22</v>
      </c>
      <c r="AG202" s="46">
        <v>29</v>
      </c>
      <c r="AH202" s="46">
        <v>60</v>
      </c>
      <c r="AI202" s="46">
        <v>102</v>
      </c>
      <c r="AJ202" s="46">
        <v>171</v>
      </c>
      <c r="AK202" s="46">
        <v>211</v>
      </c>
      <c r="AL202" s="46">
        <v>255</v>
      </c>
      <c r="AM202" s="46">
        <v>283</v>
      </c>
      <c r="AN202" s="46">
        <v>302</v>
      </c>
      <c r="AO202" s="46">
        <v>365</v>
      </c>
      <c r="AP202" s="46">
        <v>408</v>
      </c>
      <c r="AQ202" s="46">
        <v>435</v>
      </c>
      <c r="AR202" s="46">
        <v>457</v>
      </c>
      <c r="AS202" s="46">
        <v>445</v>
      </c>
      <c r="AT202" s="46">
        <v>469</v>
      </c>
      <c r="AU202" s="46">
        <v>479</v>
      </c>
      <c r="AV202" s="46">
        <v>518</v>
      </c>
      <c r="AW202" s="46">
        <v>595</v>
      </c>
    </row>
    <row r="203" spans="2:49" ht="25.5" customHeight="1" outlineLevel="1">
      <c r="B203" s="4"/>
      <c r="W203" s="122" t="s">
        <v>382</v>
      </c>
      <c r="X203" s="19" t="s">
        <v>10</v>
      </c>
      <c r="Y203" s="46" t="s">
        <v>133</v>
      </c>
      <c r="Z203" s="46" t="s">
        <v>133</v>
      </c>
      <c r="AA203" s="46" t="s">
        <v>133</v>
      </c>
      <c r="AB203" s="46" t="s">
        <v>133</v>
      </c>
      <c r="AC203" s="46" t="s">
        <v>133</v>
      </c>
      <c r="AD203" s="46" t="s">
        <v>133</v>
      </c>
      <c r="AE203" s="46" t="s">
        <v>133</v>
      </c>
      <c r="AF203" s="46" t="s">
        <v>133</v>
      </c>
      <c r="AG203" s="46" t="s">
        <v>133</v>
      </c>
      <c r="AH203" s="46" t="s">
        <v>133</v>
      </c>
      <c r="AI203" s="46">
        <v>15.503520000000002</v>
      </c>
      <c r="AJ203" s="46">
        <v>11.795880999999984</v>
      </c>
      <c r="AK203" s="46">
        <v>13.261225999999999</v>
      </c>
      <c r="AL203" s="46">
        <v>12.821710999999969</v>
      </c>
      <c r="AM203" s="46">
        <v>10.560444</v>
      </c>
      <c r="AN203" s="46">
        <v>8.9353200000000079</v>
      </c>
      <c r="AO203" s="46">
        <v>14.508034999999996</v>
      </c>
      <c r="AP203" s="46">
        <v>15.236999999999998</v>
      </c>
      <c r="AQ203" s="46">
        <v>17.925999999999998</v>
      </c>
      <c r="AR203" s="46">
        <v>18.858000000000001</v>
      </c>
      <c r="AS203" s="46">
        <v>19.125</v>
      </c>
      <c r="AT203" s="46">
        <v>17.222999999999999</v>
      </c>
      <c r="AU203" s="46">
        <v>16.577000000000002</v>
      </c>
      <c r="AV203" s="46">
        <v>14.875200000000001</v>
      </c>
      <c r="AW203" s="46">
        <v>17.886821999999999</v>
      </c>
    </row>
    <row r="204" spans="2:49" ht="25.5" customHeight="1" outlineLevel="1">
      <c r="B204" s="4"/>
      <c r="U204" s="23"/>
      <c r="W204" s="122" t="s">
        <v>389</v>
      </c>
      <c r="X204" s="19" t="s">
        <v>10</v>
      </c>
      <c r="Y204" s="46">
        <v>1232.9811897794436</v>
      </c>
      <c r="Z204" s="46">
        <v>1211.9186624621091</v>
      </c>
      <c r="AA204" s="46">
        <v>1451.6489957192027</v>
      </c>
      <c r="AB204" s="46">
        <v>1191.8421801210534</v>
      </c>
      <c r="AC204" s="46">
        <v>1511.312255430224</v>
      </c>
      <c r="AD204" s="46">
        <v>1449.7087245415801</v>
      </c>
      <c r="AE204" s="46">
        <v>1362.4069012807363</v>
      </c>
      <c r="AF204" s="46">
        <v>1510.0889094776935</v>
      </c>
      <c r="AG204" s="46">
        <v>1409.6202090592333</v>
      </c>
      <c r="AH204" s="46">
        <v>1335.3788800988609</v>
      </c>
      <c r="AI204" s="46">
        <v>1439.5564242541525</v>
      </c>
      <c r="AJ204" s="46">
        <v>1439.6292613636365</v>
      </c>
      <c r="AK204" s="46">
        <v>1527</v>
      </c>
      <c r="AL204" s="46">
        <v>1661.0000000000002</v>
      </c>
      <c r="AM204" s="46">
        <v>1750</v>
      </c>
      <c r="AN204" s="46">
        <v>1834</v>
      </c>
      <c r="AO204" s="46">
        <v>1785</v>
      </c>
      <c r="AP204" s="46">
        <v>1924</v>
      </c>
      <c r="AQ204" s="46">
        <v>1673</v>
      </c>
      <c r="AR204" s="46">
        <v>1580</v>
      </c>
      <c r="AS204" s="46">
        <v>1665</v>
      </c>
      <c r="AT204" s="46">
        <v>1664</v>
      </c>
      <c r="AU204" s="46">
        <v>1694.0000000000002</v>
      </c>
      <c r="AV204" s="46">
        <v>1615</v>
      </c>
      <c r="AW204" s="46">
        <v>1571</v>
      </c>
    </row>
    <row r="205" spans="2:49" outlineLevel="1">
      <c r="B205" s="4"/>
      <c r="W205" s="122" t="s">
        <v>63</v>
      </c>
      <c r="X205" s="19" t="s">
        <v>12</v>
      </c>
      <c r="Y205" s="46">
        <v>282.14999999999998</v>
      </c>
      <c r="Z205" s="46">
        <v>310.64999999999998</v>
      </c>
      <c r="AA205" s="46">
        <v>347.7</v>
      </c>
      <c r="AB205" s="46">
        <v>390.45</v>
      </c>
      <c r="AC205" s="46">
        <v>429.4</v>
      </c>
      <c r="AD205" s="46">
        <v>471.2</v>
      </c>
      <c r="AE205" s="46">
        <v>483.54999999999995</v>
      </c>
      <c r="AF205" s="46">
        <v>486.4</v>
      </c>
      <c r="AG205" s="46">
        <v>470.25</v>
      </c>
      <c r="AH205" s="46">
        <v>518.69999999999993</v>
      </c>
      <c r="AI205" s="46">
        <v>580.44999999999993</v>
      </c>
      <c r="AJ205" s="46">
        <v>605.15</v>
      </c>
      <c r="AK205" s="46">
        <v>550.04999999999995</v>
      </c>
      <c r="AL205" s="46">
        <v>428.45</v>
      </c>
      <c r="AM205" s="46">
        <v>444.59999999999997</v>
      </c>
      <c r="AN205" s="46">
        <v>497.79999999999995</v>
      </c>
      <c r="AO205" s="46">
        <v>546.25</v>
      </c>
      <c r="AP205" s="46">
        <v>576.65</v>
      </c>
      <c r="AQ205" s="46">
        <v>592.79999999999995</v>
      </c>
      <c r="AR205" s="46">
        <v>547.19999999999993</v>
      </c>
      <c r="AS205" s="46">
        <v>572.85</v>
      </c>
      <c r="AT205" s="46">
        <v>559.54999999999995</v>
      </c>
      <c r="AU205" s="46">
        <v>545.29999999999995</v>
      </c>
      <c r="AV205" s="46">
        <v>549.1</v>
      </c>
      <c r="AW205" s="46">
        <v>584.25</v>
      </c>
    </row>
    <row r="206" spans="2:49" outlineLevel="1">
      <c r="B206" s="4"/>
      <c r="W206" s="3" t="s">
        <v>396</v>
      </c>
    </row>
    <row r="207" spans="2:49" outlineLevel="1">
      <c r="B207" s="4"/>
    </row>
    <row r="208" spans="2:49" s="350" customFormat="1" ht="15" outlineLevel="1">
      <c r="C208" s="351"/>
      <c r="D208" s="351"/>
      <c r="E208" s="351"/>
      <c r="F208" s="351"/>
      <c r="G208" s="351"/>
      <c r="H208" s="351"/>
      <c r="I208" s="351"/>
      <c r="J208" s="351"/>
      <c r="K208" s="351"/>
      <c r="L208" s="351"/>
      <c r="M208" s="351"/>
      <c r="N208" s="351"/>
      <c r="O208" s="351"/>
      <c r="P208" s="351"/>
      <c r="Q208" s="351"/>
      <c r="T208" s="352"/>
      <c r="U208" s="353" t="s">
        <v>269</v>
      </c>
      <c r="V208" s="354">
        <v>61</v>
      </c>
      <c r="W208" s="355" t="s">
        <v>97</v>
      </c>
      <c r="X208" s="362"/>
    </row>
    <row r="209" spans="2:49" outlineLevel="1">
      <c r="B209" s="4"/>
      <c r="W209" s="16" t="s">
        <v>30</v>
      </c>
      <c r="X209" s="16" t="s">
        <v>17</v>
      </c>
      <c r="Y209" s="15">
        <v>1990</v>
      </c>
      <c r="Z209" s="15">
        <v>1991</v>
      </c>
      <c r="AA209" s="15">
        <v>1992</v>
      </c>
      <c r="AB209" s="15">
        <v>1993</v>
      </c>
      <c r="AC209" s="15">
        <v>1994</v>
      </c>
      <c r="AD209" s="15">
        <v>1995</v>
      </c>
      <c r="AE209" s="15">
        <v>1996</v>
      </c>
      <c r="AF209" s="15">
        <v>1997</v>
      </c>
      <c r="AG209" s="15">
        <v>1998</v>
      </c>
      <c r="AH209" s="15">
        <v>1999</v>
      </c>
      <c r="AI209" s="15">
        <v>2000</v>
      </c>
      <c r="AJ209" s="15">
        <v>2001</v>
      </c>
      <c r="AK209" s="15">
        <v>2002</v>
      </c>
      <c r="AL209" s="15">
        <v>2003</v>
      </c>
      <c r="AM209" s="15">
        <v>2004</v>
      </c>
      <c r="AN209" s="7">
        <f t="shared" ref="AN209:AW209" si="102">AM209+1</f>
        <v>2005</v>
      </c>
      <c r="AO209" s="7">
        <f t="shared" si="102"/>
        <v>2006</v>
      </c>
      <c r="AP209" s="7">
        <f>AO209+1</f>
        <v>2007</v>
      </c>
      <c r="AQ209" s="7">
        <f>AP209+1</f>
        <v>2008</v>
      </c>
      <c r="AR209" s="7">
        <f t="shared" si="102"/>
        <v>2009</v>
      </c>
      <c r="AS209" s="7">
        <f t="shared" si="102"/>
        <v>2010</v>
      </c>
      <c r="AT209" s="7">
        <f t="shared" si="102"/>
        <v>2011</v>
      </c>
      <c r="AU209" s="7">
        <f t="shared" si="102"/>
        <v>2012</v>
      </c>
      <c r="AV209" s="7">
        <f t="shared" si="102"/>
        <v>2013</v>
      </c>
      <c r="AW209" s="7">
        <f t="shared" si="102"/>
        <v>2014</v>
      </c>
    </row>
    <row r="210" spans="2:49" outlineLevel="1">
      <c r="B210" s="4"/>
      <c r="W210" s="122" t="s">
        <v>64</v>
      </c>
      <c r="X210" s="19" t="s">
        <v>24</v>
      </c>
      <c r="Y210" s="46" t="s">
        <v>133</v>
      </c>
      <c r="Z210" s="46" t="s">
        <v>133</v>
      </c>
      <c r="AA210" s="46" t="s">
        <v>133</v>
      </c>
      <c r="AB210" s="46" t="s">
        <v>133</v>
      </c>
      <c r="AC210" s="46" t="s">
        <v>133</v>
      </c>
      <c r="AD210" s="46" t="s">
        <v>133</v>
      </c>
      <c r="AE210" s="46" t="s">
        <v>133</v>
      </c>
      <c r="AF210" s="46" t="s">
        <v>133</v>
      </c>
      <c r="AG210" s="46" t="s">
        <v>133</v>
      </c>
      <c r="AH210" s="46" t="s">
        <v>133</v>
      </c>
      <c r="AI210" s="46">
        <v>3.3610000000000002</v>
      </c>
      <c r="AJ210" s="46">
        <v>7.9809999999999999</v>
      </c>
      <c r="AK210" s="46">
        <v>6.8310000000000004</v>
      </c>
      <c r="AL210" s="46">
        <v>5.8470000000000004</v>
      </c>
      <c r="AM210" s="46">
        <v>6.4260000000000002</v>
      </c>
      <c r="AN210" s="46">
        <v>6.9930000000000003</v>
      </c>
      <c r="AO210" s="46">
        <v>4.3890000000000002</v>
      </c>
      <c r="AP210" s="46">
        <v>4.258</v>
      </c>
      <c r="AQ210" s="46">
        <v>2.73</v>
      </c>
      <c r="AR210" s="46">
        <v>6.7290000000000001</v>
      </c>
      <c r="AS210" s="46">
        <v>1.0569999999999999</v>
      </c>
      <c r="AT210" s="46" t="s">
        <v>133</v>
      </c>
      <c r="AU210" s="46" t="s">
        <v>133</v>
      </c>
      <c r="AV210" s="46" t="s">
        <v>133</v>
      </c>
      <c r="AW210" s="46" t="s">
        <v>133</v>
      </c>
    </row>
    <row r="211" spans="2:49" outlineLevel="1">
      <c r="B211" s="4"/>
      <c r="U211" s="23"/>
      <c r="W211" s="122" t="s">
        <v>65</v>
      </c>
      <c r="X211" s="19" t="s">
        <v>24</v>
      </c>
      <c r="Y211" s="46">
        <v>1634.6</v>
      </c>
      <c r="Z211" s="46">
        <v>1634.6</v>
      </c>
      <c r="AA211" s="46">
        <v>1634.6</v>
      </c>
      <c r="AB211" s="46">
        <v>1634.6</v>
      </c>
      <c r="AC211" s="46">
        <v>1634.6</v>
      </c>
      <c r="AD211" s="46">
        <v>1634.6</v>
      </c>
      <c r="AE211" s="46">
        <v>1634.6</v>
      </c>
      <c r="AF211" s="46">
        <v>1634.6</v>
      </c>
      <c r="AG211" s="46">
        <v>1490</v>
      </c>
      <c r="AH211" s="46">
        <v>1620</v>
      </c>
      <c r="AI211" s="46">
        <v>2061</v>
      </c>
      <c r="AJ211" s="46">
        <v>1439</v>
      </c>
      <c r="AK211" s="46">
        <v>1563</v>
      </c>
      <c r="AL211" s="46">
        <v>2377</v>
      </c>
      <c r="AM211" s="46">
        <v>2533</v>
      </c>
      <c r="AN211" s="46">
        <v>2683</v>
      </c>
      <c r="AO211" s="46">
        <v>2841</v>
      </c>
      <c r="AP211" s="46">
        <v>3044.7577300287817</v>
      </c>
      <c r="AQ211" s="46">
        <v>3724</v>
      </c>
      <c r="AR211" s="46">
        <v>3918</v>
      </c>
      <c r="AS211" s="46">
        <v>3900</v>
      </c>
      <c r="AT211" s="46">
        <v>4065</v>
      </c>
      <c r="AU211" s="46">
        <v>4151</v>
      </c>
      <c r="AV211" s="46">
        <v>4425</v>
      </c>
      <c r="AW211" s="46">
        <v>4578</v>
      </c>
    </row>
    <row r="212" spans="2:49" ht="24" outlineLevel="1">
      <c r="B212" s="4"/>
      <c r="U212" s="23"/>
      <c r="W212" s="122" t="s">
        <v>381</v>
      </c>
      <c r="X212" s="19" t="s">
        <v>10</v>
      </c>
      <c r="Y212" s="46" t="s">
        <v>133</v>
      </c>
      <c r="Z212" s="46" t="s">
        <v>133</v>
      </c>
      <c r="AA212" s="46" t="s">
        <v>133</v>
      </c>
      <c r="AB212" s="46" t="s">
        <v>133</v>
      </c>
      <c r="AC212" s="46" t="s">
        <v>133</v>
      </c>
      <c r="AD212" s="46" t="s">
        <v>133</v>
      </c>
      <c r="AE212" s="46" t="s">
        <v>133</v>
      </c>
      <c r="AF212" s="46" t="s">
        <v>133</v>
      </c>
      <c r="AG212" s="46" t="s">
        <v>133</v>
      </c>
      <c r="AH212" s="46" t="s">
        <v>133</v>
      </c>
      <c r="AI212" s="46" t="s">
        <v>133</v>
      </c>
      <c r="AJ212" s="46" t="s">
        <v>133</v>
      </c>
      <c r="AK212" s="46" t="s">
        <v>133</v>
      </c>
      <c r="AL212" s="46" t="s">
        <v>133</v>
      </c>
      <c r="AM212" s="46" t="s">
        <v>133</v>
      </c>
      <c r="AN212" s="46" t="s">
        <v>133</v>
      </c>
      <c r="AO212" s="46" t="s">
        <v>133</v>
      </c>
      <c r="AP212" s="46" t="s">
        <v>133</v>
      </c>
      <c r="AQ212" s="46">
        <v>435</v>
      </c>
      <c r="AR212" s="46">
        <v>457</v>
      </c>
      <c r="AS212" s="46">
        <v>445</v>
      </c>
      <c r="AT212" s="46">
        <v>469</v>
      </c>
      <c r="AU212" s="46">
        <v>479</v>
      </c>
      <c r="AV212" s="46">
        <v>518</v>
      </c>
      <c r="AW212" s="46">
        <v>595</v>
      </c>
    </row>
    <row r="213" spans="2:49" ht="24" customHeight="1" outlineLevel="1">
      <c r="B213" s="4"/>
      <c r="U213" s="23"/>
      <c r="W213" s="122" t="s">
        <v>382</v>
      </c>
      <c r="X213" s="19" t="s">
        <v>10</v>
      </c>
      <c r="Y213" s="46">
        <v>21.26942</v>
      </c>
      <c r="Z213" s="46">
        <v>20.886020000000002</v>
      </c>
      <c r="AA213" s="46">
        <v>17.088799999999999</v>
      </c>
      <c r="AB213" s="46">
        <v>17.04738</v>
      </c>
      <c r="AC213" s="46">
        <v>14.562739999999998</v>
      </c>
      <c r="AD213" s="46">
        <v>14.05382</v>
      </c>
      <c r="AE213" s="46">
        <v>14.029760000000001</v>
      </c>
      <c r="AF213" s="46">
        <v>16.744399999999999</v>
      </c>
      <c r="AG213" s="46">
        <v>16.103259999999999</v>
      </c>
      <c r="AH213" s="46">
        <v>15.558</v>
      </c>
      <c r="AI213" s="46">
        <v>15.503520000000002</v>
      </c>
      <c r="AJ213" s="46">
        <v>11.795880999999984</v>
      </c>
      <c r="AK213" s="46">
        <v>13.261225999999999</v>
      </c>
      <c r="AL213" s="46">
        <v>12.821710999999969</v>
      </c>
      <c r="AM213" s="46">
        <v>10.560444</v>
      </c>
      <c r="AN213" s="46">
        <v>8.9353200000000079</v>
      </c>
      <c r="AO213" s="46">
        <v>14.508034999999996</v>
      </c>
      <c r="AP213" s="46">
        <v>15.236999999999998</v>
      </c>
      <c r="AQ213" s="46">
        <v>17.925999999999998</v>
      </c>
      <c r="AR213" s="46">
        <v>18.858000000000001</v>
      </c>
      <c r="AS213" s="46">
        <v>19.125</v>
      </c>
      <c r="AT213" s="46">
        <v>17.222999999999999</v>
      </c>
      <c r="AU213" s="46">
        <v>16.577000000000002</v>
      </c>
      <c r="AV213" s="46">
        <v>14.875200000000001</v>
      </c>
      <c r="AW213" s="46">
        <v>17.886821999999999</v>
      </c>
    </row>
    <row r="214" spans="2:49" ht="24" customHeight="1" outlineLevel="1">
      <c r="B214" s="4"/>
      <c r="U214" s="23"/>
      <c r="W214" s="122" t="s">
        <v>388</v>
      </c>
      <c r="X214" s="19" t="s">
        <v>10</v>
      </c>
      <c r="Y214" s="46">
        <v>1232.9811897794436</v>
      </c>
      <c r="Z214" s="46">
        <v>1211.9186624621091</v>
      </c>
      <c r="AA214" s="46">
        <v>1451.6489957192027</v>
      </c>
      <c r="AB214" s="46">
        <v>1191.8421801210534</v>
      </c>
      <c r="AC214" s="46">
        <v>1511.312255430224</v>
      </c>
      <c r="AD214" s="46">
        <v>1449.7087245415801</v>
      </c>
      <c r="AE214" s="46">
        <v>1362.4069012807363</v>
      </c>
      <c r="AF214" s="46">
        <v>1510.0889094776935</v>
      </c>
      <c r="AG214" s="46">
        <v>1409.6202090592333</v>
      </c>
      <c r="AH214" s="46">
        <v>1335.3788800988609</v>
      </c>
      <c r="AI214" s="46">
        <v>1439.5564242541525</v>
      </c>
      <c r="AJ214" s="46">
        <v>1439.6292613636365</v>
      </c>
      <c r="AK214" s="46">
        <v>1527</v>
      </c>
      <c r="AL214" s="46">
        <v>1661.0000000000002</v>
      </c>
      <c r="AM214" s="46">
        <v>1750</v>
      </c>
      <c r="AN214" s="46">
        <v>1834</v>
      </c>
      <c r="AO214" s="46">
        <v>1785</v>
      </c>
      <c r="AP214" s="46">
        <v>1924</v>
      </c>
      <c r="AQ214" s="46">
        <v>1673</v>
      </c>
      <c r="AR214" s="46">
        <v>1580</v>
      </c>
      <c r="AS214" s="46">
        <v>1665</v>
      </c>
      <c r="AT214" s="46">
        <v>1664</v>
      </c>
      <c r="AU214" s="46">
        <v>1694.0000000000002</v>
      </c>
      <c r="AV214" s="46">
        <v>1615</v>
      </c>
      <c r="AW214" s="46">
        <v>1571</v>
      </c>
    </row>
    <row r="215" spans="2:49" outlineLevel="1">
      <c r="B215" s="4"/>
      <c r="W215" s="80" t="s">
        <v>66</v>
      </c>
      <c r="X215" s="19" t="s">
        <v>24</v>
      </c>
      <c r="Y215" s="46">
        <v>111</v>
      </c>
      <c r="Z215" s="46">
        <v>151</v>
      </c>
      <c r="AA215" s="46">
        <v>169</v>
      </c>
      <c r="AB215" s="46">
        <v>222</v>
      </c>
      <c r="AC215" s="46">
        <v>248</v>
      </c>
      <c r="AD215" s="46">
        <v>275</v>
      </c>
      <c r="AE215" s="46">
        <v>276</v>
      </c>
      <c r="AF215" s="46">
        <v>272</v>
      </c>
      <c r="AG215" s="46">
        <v>271</v>
      </c>
      <c r="AH215" s="46">
        <v>297</v>
      </c>
      <c r="AI215" s="46">
        <v>361</v>
      </c>
      <c r="AJ215" s="46">
        <v>316</v>
      </c>
      <c r="AK215" s="46">
        <v>284</v>
      </c>
      <c r="AL215" s="46">
        <v>240</v>
      </c>
      <c r="AM215" s="46">
        <v>213</v>
      </c>
      <c r="AN215" s="46">
        <v>181</v>
      </c>
      <c r="AO215" s="46">
        <v>168</v>
      </c>
      <c r="AP215" s="46">
        <v>148</v>
      </c>
      <c r="AQ215" s="46">
        <v>141</v>
      </c>
      <c r="AR215" s="46">
        <v>112</v>
      </c>
      <c r="AS215" s="46">
        <v>95</v>
      </c>
      <c r="AT215" s="46">
        <v>77</v>
      </c>
      <c r="AU215" s="46">
        <v>66</v>
      </c>
      <c r="AV215" s="46">
        <v>62</v>
      </c>
      <c r="AW215" s="46">
        <v>53</v>
      </c>
    </row>
    <row r="216" spans="2:49" outlineLevel="1">
      <c r="B216" s="4"/>
      <c r="W216" s="80" t="s">
        <v>67</v>
      </c>
      <c r="X216" s="19" t="s">
        <v>24</v>
      </c>
      <c r="Y216" s="46">
        <v>119</v>
      </c>
      <c r="Z216" s="46">
        <v>109</v>
      </c>
      <c r="AA216" s="46">
        <v>110</v>
      </c>
      <c r="AB216" s="46">
        <v>109</v>
      </c>
      <c r="AC216" s="46">
        <v>118</v>
      </c>
      <c r="AD216" s="46">
        <v>126</v>
      </c>
      <c r="AE216" s="46">
        <v>123</v>
      </c>
      <c r="AF216" s="46">
        <v>118</v>
      </c>
      <c r="AG216" s="46">
        <v>108</v>
      </c>
      <c r="AH216" s="46">
        <v>91</v>
      </c>
      <c r="AI216" s="46">
        <v>75</v>
      </c>
      <c r="AJ216" s="46">
        <v>70</v>
      </c>
      <c r="AK216" s="46">
        <v>66</v>
      </c>
      <c r="AL216" s="46">
        <v>23</v>
      </c>
      <c r="AM216" s="46">
        <v>15</v>
      </c>
      <c r="AN216" s="46">
        <v>12</v>
      </c>
      <c r="AO216" s="46">
        <v>11</v>
      </c>
      <c r="AP216" s="46">
        <v>11</v>
      </c>
      <c r="AQ216" s="46">
        <v>12</v>
      </c>
      <c r="AR216" s="46">
        <v>9</v>
      </c>
      <c r="AS216" s="46">
        <v>8</v>
      </c>
      <c r="AT216" s="46">
        <v>6</v>
      </c>
      <c r="AU216" s="46">
        <v>6</v>
      </c>
      <c r="AV216" s="46">
        <v>6</v>
      </c>
      <c r="AW216" s="46">
        <v>2</v>
      </c>
    </row>
    <row r="217" spans="2:49" outlineLevel="1">
      <c r="B217" s="4"/>
      <c r="W217" s="80" t="s">
        <v>68</v>
      </c>
      <c r="X217" s="19" t="s">
        <v>24</v>
      </c>
      <c r="Y217" s="46">
        <v>67</v>
      </c>
      <c r="Z217" s="46">
        <v>67</v>
      </c>
      <c r="AA217" s="46">
        <v>53</v>
      </c>
      <c r="AB217" s="46">
        <v>45</v>
      </c>
      <c r="AC217" s="46">
        <v>36</v>
      </c>
      <c r="AD217" s="46">
        <v>37</v>
      </c>
      <c r="AE217" s="46">
        <v>38</v>
      </c>
      <c r="AF217" s="46">
        <v>43</v>
      </c>
      <c r="AG217" s="46">
        <v>32</v>
      </c>
      <c r="AH217" s="46">
        <v>34</v>
      </c>
      <c r="AI217" s="46">
        <v>30</v>
      </c>
      <c r="AJ217" s="46">
        <v>30</v>
      </c>
      <c r="AK217" s="46">
        <v>26</v>
      </c>
      <c r="AL217" s="46">
        <v>20</v>
      </c>
      <c r="AM217" s="46">
        <v>11</v>
      </c>
      <c r="AN217" s="46">
        <v>10</v>
      </c>
      <c r="AO217" s="46">
        <v>8</v>
      </c>
      <c r="AP217" s="46">
        <v>8</v>
      </c>
      <c r="AQ217" s="46">
        <v>2</v>
      </c>
      <c r="AR217" s="46">
        <v>1</v>
      </c>
      <c r="AS217" s="46">
        <v>1</v>
      </c>
      <c r="AT217" s="46">
        <v>1</v>
      </c>
      <c r="AU217" s="46" t="s">
        <v>133</v>
      </c>
      <c r="AV217" s="46" t="s">
        <v>133</v>
      </c>
      <c r="AW217" s="46" t="s">
        <v>133</v>
      </c>
    </row>
    <row r="218" spans="2:49" outlineLevel="1">
      <c r="B218" s="4"/>
      <c r="W218" s="80" t="s">
        <v>69</v>
      </c>
      <c r="X218" s="19" t="s">
        <v>24</v>
      </c>
      <c r="Y218" s="46" t="s">
        <v>133</v>
      </c>
      <c r="Z218" s="46" t="s">
        <v>133</v>
      </c>
      <c r="AA218" s="46" t="s">
        <v>133</v>
      </c>
      <c r="AB218" s="46" t="s">
        <v>133</v>
      </c>
      <c r="AC218" s="46" t="s">
        <v>133</v>
      </c>
      <c r="AD218" s="46" t="s">
        <v>133</v>
      </c>
      <c r="AE218" s="46" t="s">
        <v>133</v>
      </c>
      <c r="AF218" s="46" t="s">
        <v>133</v>
      </c>
      <c r="AG218" s="46" t="s">
        <v>133</v>
      </c>
      <c r="AH218" s="46" t="s">
        <v>133</v>
      </c>
      <c r="AI218" s="46" t="s">
        <v>133</v>
      </c>
      <c r="AJ218" s="46" t="s">
        <v>133</v>
      </c>
      <c r="AK218" s="46" t="s">
        <v>133</v>
      </c>
      <c r="AL218" s="46" t="s">
        <v>133</v>
      </c>
      <c r="AM218" s="46">
        <v>8</v>
      </c>
      <c r="AN218" s="46">
        <v>27</v>
      </c>
      <c r="AO218" s="46">
        <v>34</v>
      </c>
      <c r="AP218" s="46">
        <v>42</v>
      </c>
      <c r="AQ218" s="46">
        <v>48</v>
      </c>
      <c r="AR218" s="46">
        <v>48</v>
      </c>
      <c r="AS218" s="46">
        <v>49</v>
      </c>
      <c r="AT218" s="46">
        <v>45</v>
      </c>
      <c r="AU218" s="46">
        <v>45</v>
      </c>
      <c r="AV218" s="46">
        <v>44</v>
      </c>
      <c r="AW218" s="46">
        <v>50</v>
      </c>
    </row>
    <row r="219" spans="2:49" s="23" customFormat="1" ht="12.75" outlineLevel="1">
      <c r="T219" s="58"/>
      <c r="V219" s="62"/>
      <c r="W219" s="56"/>
      <c r="X219" s="32"/>
      <c r="Y219" s="33"/>
      <c r="Z219" s="33"/>
      <c r="AA219" s="33"/>
      <c r="AB219" s="33"/>
      <c r="AC219" s="33"/>
      <c r="AD219" s="33"/>
      <c r="AE219" s="33"/>
      <c r="AF219" s="33"/>
      <c r="AG219" s="33"/>
      <c r="AH219" s="33"/>
      <c r="AI219" s="33"/>
      <c r="AJ219" s="33"/>
      <c r="AK219" s="33"/>
      <c r="AL219" s="33"/>
      <c r="AM219" s="33"/>
      <c r="AN219" s="33"/>
      <c r="AO219" s="33"/>
      <c r="AP219" s="33"/>
    </row>
    <row r="220" spans="2:49" s="23" customFormat="1" ht="12.75" outlineLevel="1">
      <c r="T220" s="58"/>
      <c r="V220" s="62"/>
      <c r="W220" s="56"/>
      <c r="X220" s="32"/>
      <c r="Y220" s="33"/>
      <c r="Z220" s="33"/>
      <c r="AA220" s="33"/>
      <c r="AB220" s="33"/>
      <c r="AC220" s="33"/>
      <c r="AD220" s="33"/>
      <c r="AE220" s="33"/>
      <c r="AF220" s="33"/>
      <c r="AG220" s="33"/>
      <c r="AH220" s="33"/>
      <c r="AI220" s="33"/>
      <c r="AJ220" s="33"/>
      <c r="AK220" s="33"/>
      <c r="AL220" s="33"/>
      <c r="AM220" s="33"/>
      <c r="AN220" s="33"/>
      <c r="AO220" s="33"/>
      <c r="AP220" s="33"/>
    </row>
    <row r="221" spans="2:49" ht="15" outlineLevel="1">
      <c r="B221" s="4"/>
      <c r="U221" s="143" t="s">
        <v>269</v>
      </c>
      <c r="V221" s="62">
        <v>66</v>
      </c>
      <c r="W221" s="52" t="s">
        <v>320</v>
      </c>
    </row>
    <row r="222" spans="2:49" outlineLevel="1">
      <c r="B222" s="4"/>
      <c r="W222" s="16" t="s">
        <v>30</v>
      </c>
      <c r="X222" s="16" t="s">
        <v>17</v>
      </c>
      <c r="Y222" s="15">
        <v>1990</v>
      </c>
      <c r="Z222" s="15">
        <v>1991</v>
      </c>
      <c r="AA222" s="15">
        <v>1992</v>
      </c>
      <c r="AB222" s="15">
        <v>1993</v>
      </c>
      <c r="AC222" s="15">
        <v>1994</v>
      </c>
      <c r="AD222" s="15">
        <v>1995</v>
      </c>
      <c r="AE222" s="15">
        <v>1996</v>
      </c>
      <c r="AF222" s="15">
        <v>1997</v>
      </c>
      <c r="AG222" s="15">
        <v>1998</v>
      </c>
      <c r="AH222" s="15">
        <v>1999</v>
      </c>
      <c r="AI222" s="15">
        <v>2000</v>
      </c>
      <c r="AJ222" s="15">
        <v>2001</v>
      </c>
      <c r="AK222" s="15">
        <v>2002</v>
      </c>
      <c r="AL222" s="15">
        <v>2003</v>
      </c>
      <c r="AM222" s="15">
        <v>2004</v>
      </c>
      <c r="AN222" s="7">
        <f t="shared" ref="AN222:AW222" si="103">AM222+1</f>
        <v>2005</v>
      </c>
      <c r="AO222" s="7">
        <f t="shared" si="103"/>
        <v>2006</v>
      </c>
      <c r="AP222" s="7">
        <f>AO222+1</f>
        <v>2007</v>
      </c>
      <c r="AQ222" s="7">
        <f>AP222+1</f>
        <v>2008</v>
      </c>
      <c r="AR222" s="7">
        <f t="shared" si="103"/>
        <v>2009</v>
      </c>
      <c r="AS222" s="7">
        <f t="shared" si="103"/>
        <v>2010</v>
      </c>
      <c r="AT222" s="7">
        <f t="shared" si="103"/>
        <v>2011</v>
      </c>
      <c r="AU222" s="7">
        <f t="shared" si="103"/>
        <v>2012</v>
      </c>
      <c r="AV222" s="7">
        <f t="shared" si="103"/>
        <v>2013</v>
      </c>
      <c r="AW222" s="7">
        <f t="shared" si="103"/>
        <v>2014</v>
      </c>
    </row>
    <row r="223" spans="2:49" outlineLevel="1">
      <c r="B223" s="4"/>
      <c r="W223" s="20" t="s">
        <v>2</v>
      </c>
      <c r="X223" s="19" t="s">
        <v>12</v>
      </c>
      <c r="Y223" s="46">
        <v>31.728726898435486</v>
      </c>
      <c r="Z223" s="46">
        <v>31.728726898435486</v>
      </c>
      <c r="AA223" s="46">
        <v>31.728726898435486</v>
      </c>
      <c r="AB223" s="46">
        <v>31.728726898435486</v>
      </c>
      <c r="AC223" s="46">
        <v>31.728726898435486</v>
      </c>
      <c r="AD223" s="46">
        <v>36.674050340815306</v>
      </c>
      <c r="AE223" s="46">
        <v>41.214019402672172</v>
      </c>
      <c r="AF223" s="46">
        <v>58.48211601294922</v>
      </c>
      <c r="AG223" s="46">
        <v>75.089663999999999</v>
      </c>
      <c r="AH223" s="46">
        <v>121.71935533333333</v>
      </c>
      <c r="AI223" s="46">
        <v>140.02888466666667</v>
      </c>
      <c r="AJ223" s="46">
        <v>165.74365599999999</v>
      </c>
      <c r="AK223" s="46">
        <v>228.50353066666668</v>
      </c>
      <c r="AL223" s="46">
        <v>308.812478</v>
      </c>
      <c r="AM223" s="46">
        <v>363.24417133333333</v>
      </c>
      <c r="AN223" s="46">
        <v>391.84867800000001</v>
      </c>
      <c r="AO223" s="46">
        <v>373.49474933333335</v>
      </c>
      <c r="AP223" s="46">
        <v>375.12807800000002</v>
      </c>
      <c r="AQ223" s="46">
        <v>364.56198133333334</v>
      </c>
      <c r="AR223" s="46">
        <v>355.3836</v>
      </c>
      <c r="AS223" s="46">
        <v>359.29640933333332</v>
      </c>
      <c r="AT223" s="46">
        <v>367.69733000000002</v>
      </c>
      <c r="AU223" s="46">
        <v>362.91448266666669</v>
      </c>
      <c r="AV223" s="46">
        <v>365.00125133333336</v>
      </c>
      <c r="AW223" s="46">
        <v>366.81690066666664</v>
      </c>
    </row>
    <row r="224" spans="2:49" outlineLevel="1">
      <c r="B224" s="4"/>
      <c r="T224" s="60"/>
      <c r="W224" s="20" t="s">
        <v>3</v>
      </c>
      <c r="X224" s="19" t="s">
        <v>12</v>
      </c>
      <c r="Y224" s="46" t="s">
        <v>133</v>
      </c>
      <c r="Z224" s="46" t="s">
        <v>133</v>
      </c>
      <c r="AA224" s="46" t="s">
        <v>133</v>
      </c>
      <c r="AB224" s="46">
        <v>5.016</v>
      </c>
      <c r="AC224" s="46">
        <v>6.88</v>
      </c>
      <c r="AD224" s="46">
        <v>7.8790000000000004</v>
      </c>
      <c r="AE224" s="46">
        <v>6.21</v>
      </c>
      <c r="AF224" s="46">
        <v>6.6502699999999999</v>
      </c>
      <c r="AG224" s="46">
        <v>11.238990000000001</v>
      </c>
      <c r="AH224" s="46">
        <v>16.906210000000002</v>
      </c>
      <c r="AI224" s="46">
        <v>32.223402</v>
      </c>
      <c r="AJ224" s="46">
        <v>71.235642900000002</v>
      </c>
      <c r="AK224" s="46">
        <v>115.09206655</v>
      </c>
      <c r="AL224" s="46">
        <v>189.78374252536975</v>
      </c>
      <c r="AM224" s="46">
        <v>306.39187070980375</v>
      </c>
      <c r="AN224" s="46">
        <v>478.19139579188419</v>
      </c>
      <c r="AO224" s="46">
        <v>647.40536044361693</v>
      </c>
      <c r="AP224" s="46">
        <v>754.29630683034475</v>
      </c>
      <c r="AQ224" s="46">
        <v>750.58341972086441</v>
      </c>
      <c r="AR224" s="46">
        <v>778.03594840000005</v>
      </c>
      <c r="AS224" s="46">
        <v>765.4289005231085</v>
      </c>
      <c r="AT224" s="46">
        <v>803.38973529999998</v>
      </c>
      <c r="AU224" s="46">
        <v>837.18599970000002</v>
      </c>
      <c r="AV224" s="46">
        <v>885.55623999999989</v>
      </c>
      <c r="AW224" s="46">
        <v>865.50374110000007</v>
      </c>
    </row>
    <row r="225" spans="2:49" outlineLevel="1">
      <c r="B225" s="4"/>
      <c r="V225" s="23"/>
      <c r="W225" s="43"/>
      <c r="X225" s="65"/>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row>
    <row r="226" spans="2:49" collapsed="1">
      <c r="B226" s="4"/>
      <c r="T226" s="4"/>
    </row>
    <row r="227" spans="2:49" ht="15.75">
      <c r="B227" s="4"/>
      <c r="T227" s="335" t="s">
        <v>286</v>
      </c>
    </row>
    <row r="228" spans="2:49" ht="15.75">
      <c r="B228" s="4"/>
      <c r="T228" s="335"/>
      <c r="V228" s="23"/>
      <c r="W228" s="4"/>
      <c r="X228" s="4"/>
    </row>
    <row r="229" spans="2:49" ht="15.75" collapsed="1">
      <c r="B229" s="4"/>
      <c r="T229" s="335"/>
      <c r="U229" s="143"/>
      <c r="V229" s="145"/>
    </row>
    <row r="230" spans="2:49" ht="15" hidden="1" outlineLevel="1">
      <c r="B230" s="4"/>
      <c r="U230" s="143" t="s">
        <v>269</v>
      </c>
      <c r="V230" s="62">
        <v>72</v>
      </c>
      <c r="W230" s="52" t="s">
        <v>81</v>
      </c>
    </row>
    <row r="231" spans="2:49" ht="14.25" hidden="1" outlineLevel="1">
      <c r="B231" s="4"/>
      <c r="W231" s="12" t="s">
        <v>30</v>
      </c>
      <c r="X231" s="10" t="s">
        <v>259</v>
      </c>
      <c r="Y231" s="10">
        <v>1990</v>
      </c>
      <c r="Z231" s="10">
        <v>1991</v>
      </c>
      <c r="AA231" s="10">
        <v>1992</v>
      </c>
      <c r="AB231" s="10">
        <v>1993</v>
      </c>
      <c r="AC231" s="10">
        <v>1994</v>
      </c>
      <c r="AD231" s="10">
        <v>1995</v>
      </c>
      <c r="AE231" s="10">
        <v>1996</v>
      </c>
      <c r="AF231" s="10">
        <v>1997</v>
      </c>
      <c r="AG231" s="10">
        <v>1998</v>
      </c>
      <c r="AH231" s="10">
        <v>1999</v>
      </c>
      <c r="AI231" s="10">
        <v>2000</v>
      </c>
      <c r="AJ231" s="10">
        <v>2001</v>
      </c>
      <c r="AK231" s="10">
        <v>2002</v>
      </c>
      <c r="AL231" s="10">
        <v>2003</v>
      </c>
      <c r="AM231" s="10">
        <v>2004</v>
      </c>
      <c r="AN231" s="11">
        <f t="shared" ref="AN231:AW231" si="104">AM231+1</f>
        <v>2005</v>
      </c>
      <c r="AO231" s="11">
        <f t="shared" si="104"/>
        <v>2006</v>
      </c>
      <c r="AP231" s="11">
        <f>AO231+1</f>
        <v>2007</v>
      </c>
      <c r="AQ231" s="11">
        <f>AP231+1</f>
        <v>2008</v>
      </c>
      <c r="AR231" s="11">
        <f t="shared" si="104"/>
        <v>2009</v>
      </c>
      <c r="AS231" s="11">
        <f t="shared" si="104"/>
        <v>2010</v>
      </c>
      <c r="AT231" s="11">
        <f t="shared" si="104"/>
        <v>2011</v>
      </c>
      <c r="AU231" s="11">
        <f t="shared" si="104"/>
        <v>2012</v>
      </c>
      <c r="AV231" s="11">
        <f t="shared" si="104"/>
        <v>2013</v>
      </c>
      <c r="AW231" s="11">
        <f t="shared" si="104"/>
        <v>2014</v>
      </c>
    </row>
    <row r="232" spans="2:49" ht="25.5" hidden="1" customHeight="1" outlineLevel="1">
      <c r="B232" s="4"/>
      <c r="W232" s="93" t="s">
        <v>100</v>
      </c>
      <c r="X232" s="94" t="s">
        <v>260</v>
      </c>
      <c r="Y232" s="95">
        <v>9761.1809090000006</v>
      </c>
      <c r="Z232" s="95">
        <v>10363.857293999999</v>
      </c>
      <c r="AA232" s="95">
        <v>9965.0480360000001</v>
      </c>
      <c r="AB232" s="95">
        <v>10834.471511</v>
      </c>
      <c r="AC232" s="95">
        <v>10388.031568</v>
      </c>
      <c r="AD232" s="95">
        <v>10779.836515000001</v>
      </c>
      <c r="AE232" s="95">
        <v>10920.932761</v>
      </c>
      <c r="AF232" s="95">
        <v>11272.536248</v>
      </c>
      <c r="AG232" s="95">
        <v>11682.96668</v>
      </c>
      <c r="AH232" s="95">
        <v>11117.261226000001</v>
      </c>
      <c r="AI232" s="95">
        <v>10685.674643</v>
      </c>
      <c r="AJ232" s="95">
        <v>10629.973719</v>
      </c>
      <c r="AK232" s="95">
        <v>11047.646266</v>
      </c>
      <c r="AL232" s="95">
        <v>11176.918734000001</v>
      </c>
      <c r="AM232" s="95">
        <v>11222.247633999999</v>
      </c>
      <c r="AN232" s="95">
        <v>11405.332322756667</v>
      </c>
      <c r="AO232" s="95">
        <v>11936.909873800001</v>
      </c>
      <c r="AP232" s="95">
        <v>11429.301488499999</v>
      </c>
      <c r="AQ232" s="95">
        <v>11508.094539</v>
      </c>
      <c r="AR232" s="95">
        <v>11551.8063889</v>
      </c>
      <c r="AS232" s="95">
        <v>11357.916485299998</v>
      </c>
      <c r="AT232" s="95">
        <v>11288.387855495999</v>
      </c>
      <c r="AU232" s="95">
        <v>10485.164359169234</v>
      </c>
      <c r="AV232" s="95">
        <v>10736.021042319995</v>
      </c>
      <c r="AW232" s="95">
        <v>10736.021042319995</v>
      </c>
    </row>
    <row r="233" spans="2:49" ht="25.5" hidden="1" customHeight="1" outlineLevel="1">
      <c r="B233" s="4"/>
      <c r="W233" s="93" t="s">
        <v>99</v>
      </c>
      <c r="X233" s="94" t="s">
        <v>260</v>
      </c>
      <c r="Y233" s="95">
        <v>72.624399999999994</v>
      </c>
      <c r="Z233" s="95">
        <v>51.994999999999997</v>
      </c>
      <c r="AA233" s="95">
        <v>456.768597</v>
      </c>
      <c r="AB233" s="95">
        <v>117.091369</v>
      </c>
      <c r="AC233" s="95">
        <v>207.97239500000001</v>
      </c>
      <c r="AD233" s="95">
        <v>446.46114</v>
      </c>
      <c r="AE233" s="95">
        <v>469.56432799999999</v>
      </c>
      <c r="AF233" s="95">
        <v>534.473161</v>
      </c>
      <c r="AG233" s="95">
        <v>659.81013299999995</v>
      </c>
      <c r="AH233" s="95">
        <v>910.33416999999997</v>
      </c>
      <c r="AI233" s="95">
        <v>1523.2952330000001</v>
      </c>
      <c r="AJ233" s="95">
        <v>1411.7719420000001</v>
      </c>
      <c r="AK233" s="95">
        <v>919.98322199999996</v>
      </c>
      <c r="AL233" s="95">
        <v>1107.02352</v>
      </c>
      <c r="AM233" s="95">
        <v>1228.087505</v>
      </c>
      <c r="AN233" s="95">
        <v>1039.0271339999999</v>
      </c>
      <c r="AO233" s="95">
        <v>484.77617800000002</v>
      </c>
      <c r="AP233" s="95">
        <v>809.21610799999996</v>
      </c>
      <c r="AQ233" s="95">
        <v>808.70558200000005</v>
      </c>
      <c r="AR233" s="95">
        <v>867.94785000000002</v>
      </c>
      <c r="AS233" s="95">
        <v>908.70416320000004</v>
      </c>
      <c r="AT233" s="95">
        <v>908.76373149999995</v>
      </c>
      <c r="AU233" s="95">
        <v>952.79100800000003</v>
      </c>
      <c r="AV233" s="95">
        <v>931.34055310790006</v>
      </c>
      <c r="AW233" s="95">
        <v>931.34055310790006</v>
      </c>
    </row>
    <row r="234" spans="2:49" ht="24" hidden="1" outlineLevel="1">
      <c r="B234" s="4"/>
      <c r="W234" s="126" t="s">
        <v>368</v>
      </c>
      <c r="X234" s="94" t="s">
        <v>260</v>
      </c>
      <c r="Y234" s="95">
        <v>23.35576</v>
      </c>
      <c r="Z234" s="95">
        <v>45.322526000000003</v>
      </c>
      <c r="AA234" s="95">
        <v>54.25074</v>
      </c>
      <c r="AB234" s="95">
        <v>60.599235</v>
      </c>
      <c r="AC234" s="95">
        <v>70.830575999999994</v>
      </c>
      <c r="AD234" s="95">
        <v>89.239773</v>
      </c>
      <c r="AE234" s="95">
        <v>81.446442000000005</v>
      </c>
      <c r="AF234" s="95">
        <v>178.42469600000001</v>
      </c>
      <c r="AG234" s="95">
        <v>174.359982</v>
      </c>
      <c r="AH234" s="95">
        <v>246.84208899999999</v>
      </c>
      <c r="AI234" s="95">
        <v>486.582581</v>
      </c>
      <c r="AJ234" s="95">
        <v>636.19314699999995</v>
      </c>
      <c r="AK234" s="95">
        <v>829.64002000000005</v>
      </c>
      <c r="AL234" s="95">
        <v>971.39313000000004</v>
      </c>
      <c r="AM234" s="95">
        <v>1218.532457</v>
      </c>
      <c r="AN234" s="95">
        <v>1373.746394</v>
      </c>
      <c r="AO234" s="95">
        <v>1676.0541109999999</v>
      </c>
      <c r="AP234" s="95">
        <v>1483.2060719999999</v>
      </c>
      <c r="AQ234" s="95">
        <v>1858.0041369999999</v>
      </c>
      <c r="AR234" s="95">
        <v>2048.5608200000001</v>
      </c>
      <c r="AS234" s="95">
        <v>2181.4067605</v>
      </c>
      <c r="AT234" s="95">
        <v>2307.5315615</v>
      </c>
      <c r="AU234" s="95">
        <v>2355.2608806307649</v>
      </c>
      <c r="AV234" s="95">
        <v>2628.8937806974727</v>
      </c>
      <c r="AW234" s="95">
        <v>2628.8937806974727</v>
      </c>
    </row>
    <row r="235" spans="2:49" ht="25.5" hidden="1" customHeight="1" outlineLevel="1" thickBot="1">
      <c r="B235" s="4"/>
      <c r="W235" s="127" t="s">
        <v>369</v>
      </c>
      <c r="X235" s="96" t="s">
        <v>260</v>
      </c>
      <c r="Y235" s="97" t="s">
        <v>133</v>
      </c>
      <c r="Z235" s="97" t="s">
        <v>133</v>
      </c>
      <c r="AA235" s="97" t="s">
        <v>133</v>
      </c>
      <c r="AB235" s="97" t="s">
        <v>133</v>
      </c>
      <c r="AC235" s="97" t="s">
        <v>133</v>
      </c>
      <c r="AD235" s="97" t="s">
        <v>133</v>
      </c>
      <c r="AE235" s="97" t="s">
        <v>133</v>
      </c>
      <c r="AF235" s="97" t="s">
        <v>133</v>
      </c>
      <c r="AG235" s="97" t="s">
        <v>133</v>
      </c>
      <c r="AH235" s="97" t="s">
        <v>133</v>
      </c>
      <c r="AI235" s="97" t="s">
        <v>133</v>
      </c>
      <c r="AJ235" s="97" t="s">
        <v>133</v>
      </c>
      <c r="AK235" s="97" t="s">
        <v>133</v>
      </c>
      <c r="AL235" s="97" t="s">
        <v>133</v>
      </c>
      <c r="AM235" s="97" t="s">
        <v>133</v>
      </c>
      <c r="AN235" s="305">
        <v>8.2128999999999994E-2</v>
      </c>
      <c r="AO235" s="305">
        <v>0.34881299999999998</v>
      </c>
      <c r="AP235" s="97">
        <v>0.61504700000000001</v>
      </c>
      <c r="AQ235" s="97">
        <v>0.93695200000000001</v>
      </c>
      <c r="AR235" s="97">
        <v>1.3873</v>
      </c>
      <c r="AS235" s="97">
        <v>1.9749140000000001</v>
      </c>
      <c r="AT235" s="97">
        <v>20.211091</v>
      </c>
      <c r="AU235" s="97">
        <v>20.186534999999999</v>
      </c>
      <c r="AV235" s="97">
        <v>14.854684700000002</v>
      </c>
      <c r="AW235" s="97">
        <v>14.854684700000002</v>
      </c>
    </row>
    <row r="236" spans="2:49" ht="15.75" hidden="1" outlineLevel="1">
      <c r="B236" s="4"/>
      <c r="W236" s="98" t="s">
        <v>31</v>
      </c>
      <c r="X236" s="94" t="s">
        <v>260</v>
      </c>
      <c r="Y236" s="95">
        <v>9857.1610690000016</v>
      </c>
      <c r="Z236" s="95">
        <v>10461.17482</v>
      </c>
      <c r="AA236" s="95">
        <v>10476.067373</v>
      </c>
      <c r="AB236" s="95">
        <v>11012.162114999999</v>
      </c>
      <c r="AC236" s="95">
        <v>10666.834539000001</v>
      </c>
      <c r="AD236" s="95">
        <v>11315.537428</v>
      </c>
      <c r="AE236" s="95">
        <v>11471.943531000001</v>
      </c>
      <c r="AF236" s="95">
        <v>11985.434105</v>
      </c>
      <c r="AG236" s="95">
        <v>12517.136795</v>
      </c>
      <c r="AH236" s="95">
        <v>12274.437485</v>
      </c>
      <c r="AI236" s="95">
        <v>12695.552457000002</v>
      </c>
      <c r="AJ236" s="95">
        <v>12677.938807999999</v>
      </c>
      <c r="AK236" s="95">
        <v>12797.269508000001</v>
      </c>
      <c r="AL236" s="95">
        <v>13255.335384000002</v>
      </c>
      <c r="AM236" s="95">
        <v>13668.867595999998</v>
      </c>
      <c r="AN236" s="95">
        <v>13818.187979756667</v>
      </c>
      <c r="AO236" s="95">
        <v>14098.088975800001</v>
      </c>
      <c r="AP236" s="95">
        <v>13722.338715499998</v>
      </c>
      <c r="AQ236" s="95">
        <v>14175.74121</v>
      </c>
      <c r="AR236" s="95">
        <v>14469.702358900002</v>
      </c>
      <c r="AS236" s="95">
        <v>14450.002322999999</v>
      </c>
      <c r="AT236" s="95">
        <v>14524.894239495998</v>
      </c>
      <c r="AU236" s="95">
        <v>13813.4027828</v>
      </c>
      <c r="AV236" s="95">
        <v>14311.110060825369</v>
      </c>
      <c r="AW236" s="95">
        <v>14311.110060825369</v>
      </c>
    </row>
    <row r="237" spans="2:49" hidden="1" outlineLevel="1">
      <c r="B237" s="4"/>
      <c r="W237" s="43"/>
      <c r="X237" s="13"/>
      <c r="Y237" s="63"/>
      <c r="Z237" s="63"/>
      <c r="AA237" s="63"/>
      <c r="AB237" s="63"/>
      <c r="AC237" s="63"/>
      <c r="AD237" s="63"/>
      <c r="AE237" s="63"/>
      <c r="AF237" s="63"/>
      <c r="AG237" s="63"/>
      <c r="AH237" s="63"/>
      <c r="AI237" s="63"/>
      <c r="AJ237" s="63"/>
      <c r="AK237" s="63"/>
      <c r="AL237" s="63"/>
      <c r="AM237" s="63"/>
      <c r="AN237" s="63"/>
      <c r="AO237" s="63"/>
      <c r="AP237" s="63"/>
      <c r="AQ237" s="63"/>
      <c r="AR237" s="63"/>
      <c r="AS237" s="63"/>
      <c r="AT237" s="63"/>
      <c r="AU237" s="63"/>
      <c r="AV237" s="63"/>
      <c r="AW237" s="63"/>
    </row>
    <row r="238" spans="2:49" hidden="1" outlineLevel="1">
      <c r="B238" s="4"/>
    </row>
    <row r="239" spans="2:49" ht="15" hidden="1" outlineLevel="1">
      <c r="B239" s="4"/>
      <c r="U239" s="143" t="s">
        <v>269</v>
      </c>
      <c r="V239" s="62">
        <v>79</v>
      </c>
      <c r="W239" s="21" t="s">
        <v>39</v>
      </c>
    </row>
    <row r="240" spans="2:49" ht="14.25" hidden="1" outlineLevel="1">
      <c r="B240" s="4"/>
      <c r="W240" s="12" t="s">
        <v>41</v>
      </c>
      <c r="X240" s="12" t="s">
        <v>17</v>
      </c>
      <c r="Y240" s="10">
        <v>1990</v>
      </c>
      <c r="Z240" s="10">
        <v>1991</v>
      </c>
      <c r="AA240" s="10">
        <v>1992</v>
      </c>
      <c r="AB240" s="10">
        <v>1993</v>
      </c>
      <c r="AC240" s="10">
        <v>1994</v>
      </c>
      <c r="AD240" s="10">
        <v>1995</v>
      </c>
      <c r="AE240" s="10">
        <v>1996</v>
      </c>
      <c r="AF240" s="10">
        <v>1997</v>
      </c>
      <c r="AG240" s="10">
        <v>1998</v>
      </c>
      <c r="AH240" s="10">
        <v>1999</v>
      </c>
      <c r="AI240" s="10">
        <v>2000</v>
      </c>
      <c r="AJ240" s="10">
        <v>2001</v>
      </c>
      <c r="AK240" s="10">
        <v>2002</v>
      </c>
      <c r="AL240" s="10">
        <v>2003</v>
      </c>
      <c r="AM240" s="10">
        <v>2004</v>
      </c>
      <c r="AN240" s="11">
        <f t="shared" ref="AN240:AW240" si="105">AM240+1</f>
        <v>2005</v>
      </c>
      <c r="AO240" s="11">
        <f t="shared" si="105"/>
        <v>2006</v>
      </c>
      <c r="AP240" s="11">
        <f>AO240+1</f>
        <v>2007</v>
      </c>
      <c r="AQ240" s="11">
        <f>AP240+1</f>
        <v>2008</v>
      </c>
      <c r="AR240" s="11">
        <f t="shared" si="105"/>
        <v>2009</v>
      </c>
      <c r="AS240" s="11">
        <f t="shared" si="105"/>
        <v>2010</v>
      </c>
      <c r="AT240" s="11">
        <f t="shared" si="105"/>
        <v>2011</v>
      </c>
      <c r="AU240" s="11">
        <f t="shared" si="105"/>
        <v>2012</v>
      </c>
      <c r="AV240" s="11">
        <f t="shared" si="105"/>
        <v>2013</v>
      </c>
      <c r="AW240" s="11">
        <f t="shared" si="105"/>
        <v>2014</v>
      </c>
    </row>
    <row r="241" spans="2:49" hidden="1" outlineLevel="1">
      <c r="B241" s="4"/>
      <c r="W241" s="80" t="s">
        <v>16</v>
      </c>
      <c r="X241" s="100" t="s">
        <v>18</v>
      </c>
      <c r="Y241" s="17">
        <v>493</v>
      </c>
      <c r="Z241" s="17">
        <v>439</v>
      </c>
      <c r="AA241" s="17">
        <v>397</v>
      </c>
      <c r="AB241" s="17">
        <v>401</v>
      </c>
      <c r="AC241" s="17">
        <v>395</v>
      </c>
      <c r="AD241" s="17">
        <v>398</v>
      </c>
      <c r="AE241" s="17">
        <v>384</v>
      </c>
      <c r="AF241" s="17">
        <v>381</v>
      </c>
      <c r="AG241" s="17">
        <v>418</v>
      </c>
      <c r="AH241" s="17">
        <v>416</v>
      </c>
      <c r="AI241" s="17">
        <v>414</v>
      </c>
      <c r="AJ241" s="17">
        <v>457.99099999999999</v>
      </c>
      <c r="AK241" s="17">
        <v>418</v>
      </c>
      <c r="AL241" s="17">
        <v>362</v>
      </c>
      <c r="AM241" s="17">
        <v>383</v>
      </c>
      <c r="AN241" s="17">
        <v>552</v>
      </c>
      <c r="AO241" s="17">
        <v>361</v>
      </c>
      <c r="AP241" s="17">
        <v>336</v>
      </c>
      <c r="AQ241" s="17">
        <v>416</v>
      </c>
      <c r="AR241" s="17">
        <v>297</v>
      </c>
      <c r="AS241" s="17">
        <v>293</v>
      </c>
      <c r="AT241" s="17">
        <v>286</v>
      </c>
      <c r="AU241" s="17">
        <v>289</v>
      </c>
      <c r="AV241" s="17">
        <v>304</v>
      </c>
      <c r="AW241" s="17">
        <v>302</v>
      </c>
    </row>
    <row r="242" spans="2:49" hidden="1" outlineLevel="1">
      <c r="B242" s="4"/>
      <c r="W242" s="80" t="s">
        <v>13</v>
      </c>
      <c r="X242" s="100" t="s">
        <v>18</v>
      </c>
      <c r="Y242" s="17">
        <v>7983</v>
      </c>
      <c r="Z242" s="17">
        <v>6776</v>
      </c>
      <c r="AA242" s="17">
        <v>7370</v>
      </c>
      <c r="AB242" s="17">
        <v>7586</v>
      </c>
      <c r="AC242" s="17">
        <v>8062</v>
      </c>
      <c r="AD242" s="17">
        <v>8515</v>
      </c>
      <c r="AE242" s="17">
        <v>9037</v>
      </c>
      <c r="AF242" s="17">
        <v>9566</v>
      </c>
      <c r="AG242" s="17">
        <v>9357</v>
      </c>
      <c r="AH242" s="17">
        <v>10210</v>
      </c>
      <c r="AI242" s="17">
        <v>10806</v>
      </c>
      <c r="AJ242" s="17">
        <v>11377.493</v>
      </c>
      <c r="AK242" s="17">
        <v>12015</v>
      </c>
      <c r="AL242" s="17">
        <v>12481</v>
      </c>
      <c r="AM242" s="17">
        <v>12784</v>
      </c>
      <c r="AN242" s="17">
        <v>12792</v>
      </c>
      <c r="AO242" s="17">
        <v>13286</v>
      </c>
      <c r="AP242" s="17">
        <v>13939</v>
      </c>
      <c r="AQ242" s="17">
        <v>13854</v>
      </c>
      <c r="AR242" s="17">
        <v>13792</v>
      </c>
      <c r="AS242" s="17">
        <v>14082</v>
      </c>
      <c r="AT242" s="17">
        <v>14276</v>
      </c>
      <c r="AU242" s="17">
        <v>14341</v>
      </c>
      <c r="AV242" s="17">
        <v>14492</v>
      </c>
      <c r="AW242" s="17">
        <v>14563</v>
      </c>
    </row>
    <row r="243" spans="2:49" hidden="1" outlineLevel="1">
      <c r="B243" s="4"/>
      <c r="W243" s="80" t="s">
        <v>14</v>
      </c>
      <c r="X243" s="100" t="s">
        <v>18</v>
      </c>
      <c r="Y243" s="17">
        <v>25119</v>
      </c>
      <c r="Z243" s="17">
        <v>27116</v>
      </c>
      <c r="AA243" s="17">
        <v>27056</v>
      </c>
      <c r="AB243" s="17">
        <v>26818</v>
      </c>
      <c r="AC243" s="17">
        <v>26564</v>
      </c>
      <c r="AD243" s="17">
        <v>26105</v>
      </c>
      <c r="AE243" s="17">
        <v>25708</v>
      </c>
      <c r="AF243" s="17">
        <v>25151</v>
      </c>
      <c r="AG243" s="17">
        <v>25230</v>
      </c>
      <c r="AH243" s="17">
        <v>24311</v>
      </c>
      <c r="AI243" s="17">
        <v>23289</v>
      </c>
      <c r="AJ243" s="17">
        <v>22215.044999999998</v>
      </c>
      <c r="AK243" s="17">
        <v>21038</v>
      </c>
      <c r="AL243" s="17">
        <v>20035</v>
      </c>
      <c r="AM243" s="17">
        <v>19163</v>
      </c>
      <c r="AN243" s="17">
        <v>18303</v>
      </c>
      <c r="AO243" s="17">
        <v>17187</v>
      </c>
      <c r="AP243" s="17">
        <v>15924</v>
      </c>
      <c r="AQ243" s="17">
        <v>15413</v>
      </c>
      <c r="AR243" s="17">
        <v>14712</v>
      </c>
      <c r="AS243" s="17">
        <v>13948</v>
      </c>
      <c r="AT243" s="17">
        <v>13316</v>
      </c>
      <c r="AU243" s="17">
        <v>13052</v>
      </c>
      <c r="AV243" s="17">
        <v>12383</v>
      </c>
      <c r="AW243" s="17">
        <v>11818</v>
      </c>
    </row>
    <row r="244" spans="2:49" ht="14.25" hidden="1" outlineLevel="1" thickBot="1">
      <c r="B244" s="4"/>
      <c r="W244" s="101" t="s">
        <v>15</v>
      </c>
      <c r="X244" s="102" t="s">
        <v>18</v>
      </c>
      <c r="Y244" s="27">
        <v>38920</v>
      </c>
      <c r="Z244" s="27">
        <v>36983</v>
      </c>
      <c r="AA244" s="27">
        <v>35128</v>
      </c>
      <c r="AB244" s="27">
        <v>33297</v>
      </c>
      <c r="AC244" s="27">
        <v>31208</v>
      </c>
      <c r="AD244" s="27">
        <v>29409</v>
      </c>
      <c r="AE244" s="27">
        <v>27427</v>
      </c>
      <c r="AF244" s="27">
        <v>25547</v>
      </c>
      <c r="AG244" s="27">
        <v>23760</v>
      </c>
      <c r="AH244" s="27">
        <v>22078</v>
      </c>
      <c r="AI244" s="27">
        <v>20358</v>
      </c>
      <c r="AJ244" s="27">
        <v>18817.506000000001</v>
      </c>
      <c r="AK244" s="27">
        <v>17348</v>
      </c>
      <c r="AL244" s="27">
        <v>16049</v>
      </c>
      <c r="AM244" s="27">
        <v>14877</v>
      </c>
      <c r="AN244" s="27">
        <v>13920</v>
      </c>
      <c r="AO244" s="27">
        <v>12983</v>
      </c>
      <c r="AP244" s="27">
        <v>12121</v>
      </c>
      <c r="AQ244" s="27">
        <v>11301</v>
      </c>
      <c r="AR244" s="27">
        <v>10671</v>
      </c>
      <c r="AS244" s="27">
        <v>9984</v>
      </c>
      <c r="AT244" s="27">
        <v>9348</v>
      </c>
      <c r="AU244" s="27">
        <v>8849</v>
      </c>
      <c r="AV244" s="27">
        <v>8242</v>
      </c>
      <c r="AW244" s="27">
        <v>7725</v>
      </c>
    </row>
    <row r="245" spans="2:49" hidden="1" outlineLevel="1">
      <c r="B245" s="4"/>
      <c r="W245" s="98" t="s">
        <v>40</v>
      </c>
      <c r="X245" s="103" t="s">
        <v>18</v>
      </c>
      <c r="Y245" s="26">
        <v>72515</v>
      </c>
      <c r="Z245" s="26">
        <v>71314</v>
      </c>
      <c r="AA245" s="26">
        <v>69951</v>
      </c>
      <c r="AB245" s="26">
        <v>68102</v>
      </c>
      <c r="AC245" s="26">
        <v>66229</v>
      </c>
      <c r="AD245" s="26">
        <v>64427</v>
      </c>
      <c r="AE245" s="26">
        <v>62556</v>
      </c>
      <c r="AF245" s="26">
        <v>60645</v>
      </c>
      <c r="AG245" s="26">
        <v>58765</v>
      </c>
      <c r="AH245" s="26">
        <v>57015</v>
      </c>
      <c r="AI245" s="26">
        <v>54867</v>
      </c>
      <c r="AJ245" s="26">
        <v>52868.034999999996</v>
      </c>
      <c r="AK245" s="26">
        <v>50819</v>
      </c>
      <c r="AL245" s="26">
        <v>48927</v>
      </c>
      <c r="AM245" s="26">
        <v>47207</v>
      </c>
      <c r="AN245" s="26">
        <v>45567</v>
      </c>
      <c r="AO245" s="26">
        <v>43817</v>
      </c>
      <c r="AP245" s="26">
        <v>42320</v>
      </c>
      <c r="AQ245" s="26">
        <v>40984</v>
      </c>
      <c r="AR245" s="26">
        <v>39472</v>
      </c>
      <c r="AS245" s="26">
        <v>38307</v>
      </c>
      <c r="AT245" s="26">
        <v>37226</v>
      </c>
      <c r="AU245" s="26">
        <v>36531</v>
      </c>
      <c r="AV245" s="26">
        <v>35421</v>
      </c>
      <c r="AW245" s="26">
        <v>34408</v>
      </c>
    </row>
    <row r="246" spans="2:49" hidden="1" outlineLevel="1">
      <c r="B246" s="4"/>
      <c r="AP246" s="25"/>
    </row>
    <row r="247" spans="2:49" hidden="1" outlineLevel="1">
      <c r="B247" s="4"/>
      <c r="AP247" s="25"/>
    </row>
    <row r="248" spans="2:49" ht="15" hidden="1" outlineLevel="1">
      <c r="B248" s="4"/>
      <c r="U248" s="143" t="s">
        <v>269</v>
      </c>
      <c r="V248" s="62">
        <v>82</v>
      </c>
      <c r="W248" s="3" t="s">
        <v>82</v>
      </c>
    </row>
    <row r="249" spans="2:49" ht="14.25" hidden="1" outlineLevel="1">
      <c r="B249" s="4"/>
      <c r="W249" s="12" t="s">
        <v>30</v>
      </c>
      <c r="X249" s="12" t="s">
        <v>17</v>
      </c>
      <c r="Y249" s="10">
        <v>1990</v>
      </c>
      <c r="Z249" s="10">
        <v>1991</v>
      </c>
      <c r="AA249" s="10">
        <v>1992</v>
      </c>
      <c r="AB249" s="10">
        <v>1993</v>
      </c>
      <c r="AC249" s="10">
        <v>1994</v>
      </c>
      <c r="AD249" s="10">
        <v>1995</v>
      </c>
      <c r="AE249" s="10">
        <v>1996</v>
      </c>
      <c r="AF249" s="10">
        <v>1997</v>
      </c>
      <c r="AG249" s="10">
        <v>1998</v>
      </c>
      <c r="AH249" s="10">
        <v>1999</v>
      </c>
      <c r="AI249" s="10">
        <v>2000</v>
      </c>
      <c r="AJ249" s="10">
        <v>2001</v>
      </c>
      <c r="AK249" s="10">
        <v>2002</v>
      </c>
      <c r="AL249" s="10">
        <v>2003</v>
      </c>
      <c r="AM249" s="10">
        <v>2004</v>
      </c>
      <c r="AN249" s="11">
        <f t="shared" ref="AN249:AW249" si="106">AM249+1</f>
        <v>2005</v>
      </c>
      <c r="AO249" s="11">
        <f t="shared" si="106"/>
        <v>2006</v>
      </c>
      <c r="AP249" s="11">
        <f>AO249+1</f>
        <v>2007</v>
      </c>
      <c r="AQ249" s="11">
        <f>AP249+1</f>
        <v>2008</v>
      </c>
      <c r="AR249" s="11">
        <f t="shared" si="106"/>
        <v>2009</v>
      </c>
      <c r="AS249" s="11">
        <f t="shared" si="106"/>
        <v>2010</v>
      </c>
      <c r="AT249" s="11">
        <f t="shared" si="106"/>
        <v>2011</v>
      </c>
      <c r="AU249" s="11">
        <f t="shared" si="106"/>
        <v>2012</v>
      </c>
      <c r="AV249" s="11">
        <f t="shared" si="106"/>
        <v>2013</v>
      </c>
      <c r="AW249" s="11">
        <f t="shared" si="106"/>
        <v>2014</v>
      </c>
    </row>
    <row r="250" spans="2:49" hidden="1" outlineLevel="1">
      <c r="B250" s="4"/>
      <c r="W250" s="80" t="s">
        <v>42</v>
      </c>
      <c r="X250" s="100" t="s">
        <v>19</v>
      </c>
      <c r="Y250" s="18">
        <v>20406</v>
      </c>
      <c r="Z250" s="18">
        <v>20371</v>
      </c>
      <c r="AA250" s="18">
        <v>19716</v>
      </c>
      <c r="AB250" s="18">
        <v>19412</v>
      </c>
      <c r="AC250" s="18">
        <v>18632</v>
      </c>
      <c r="AD250" s="18">
        <v>18049</v>
      </c>
      <c r="AE250" s="18">
        <v>17726</v>
      </c>
      <c r="AF250" s="18">
        <v>16973</v>
      </c>
      <c r="AG250" s="18">
        <v>16368</v>
      </c>
      <c r="AH250" s="18">
        <v>15311.723</v>
      </c>
      <c r="AI250" s="18">
        <v>14673</v>
      </c>
      <c r="AJ250" s="18">
        <v>14101</v>
      </c>
      <c r="AK250" s="18">
        <v>12720</v>
      </c>
      <c r="AL250" s="18">
        <v>12390</v>
      </c>
      <c r="AM250" s="18">
        <v>11269</v>
      </c>
      <c r="AN250" s="18">
        <v>10400</v>
      </c>
      <c r="AO250" s="18">
        <v>9864</v>
      </c>
      <c r="AP250" s="18">
        <v>9261</v>
      </c>
      <c r="AQ250" s="18">
        <v>8894</v>
      </c>
      <c r="AR250" s="18">
        <v>8353</v>
      </c>
      <c r="AS250" s="18">
        <v>7917</v>
      </c>
      <c r="AT250" s="18">
        <v>7365</v>
      </c>
      <c r="AU250" s="18">
        <v>7018</v>
      </c>
      <c r="AV250" s="18">
        <v>6771</v>
      </c>
      <c r="AW250" s="18">
        <v>6375</v>
      </c>
    </row>
    <row r="251" spans="2:49" ht="14.25" hidden="1" outlineLevel="1" thickBot="1">
      <c r="B251" s="4"/>
      <c r="W251" s="101" t="s">
        <v>43</v>
      </c>
      <c r="X251" s="102" t="s">
        <v>19</v>
      </c>
      <c r="Y251" s="104">
        <v>9224</v>
      </c>
      <c r="Z251" s="104">
        <v>9695</v>
      </c>
      <c r="AA251" s="104">
        <v>10266</v>
      </c>
      <c r="AB251" s="104">
        <v>10583</v>
      </c>
      <c r="AC251" s="104">
        <v>11074</v>
      </c>
      <c r="AD251" s="104">
        <v>11545</v>
      </c>
      <c r="AE251" s="104">
        <v>12056</v>
      </c>
      <c r="AF251" s="104">
        <v>12371</v>
      </c>
      <c r="AG251" s="104">
        <v>12777</v>
      </c>
      <c r="AH251" s="104">
        <v>13177.684999999999</v>
      </c>
      <c r="AI251" s="104">
        <v>13234</v>
      </c>
      <c r="AJ251" s="104">
        <v>13596</v>
      </c>
      <c r="AK251" s="104">
        <v>13686</v>
      </c>
      <c r="AL251" s="104">
        <v>13797</v>
      </c>
      <c r="AM251" s="104">
        <v>13744</v>
      </c>
      <c r="AN251" s="104">
        <v>13790</v>
      </c>
      <c r="AO251" s="104">
        <v>14089</v>
      </c>
      <c r="AP251" s="104">
        <v>13987</v>
      </c>
      <c r="AQ251" s="104">
        <v>14064</v>
      </c>
      <c r="AR251" s="104">
        <v>13989</v>
      </c>
      <c r="AS251" s="104">
        <v>13760</v>
      </c>
      <c r="AT251" s="104">
        <v>13547</v>
      </c>
      <c r="AU251" s="104">
        <v>13519</v>
      </c>
      <c r="AV251" s="104">
        <v>13726</v>
      </c>
      <c r="AW251" s="104">
        <v>13562</v>
      </c>
    </row>
    <row r="252" spans="2:49" hidden="1" outlineLevel="1">
      <c r="B252" s="4"/>
      <c r="W252" s="98" t="s">
        <v>40</v>
      </c>
      <c r="X252" s="103" t="s">
        <v>19</v>
      </c>
      <c r="Y252" s="105">
        <v>29630</v>
      </c>
      <c r="Z252" s="105">
        <v>30066</v>
      </c>
      <c r="AA252" s="105">
        <v>29982</v>
      </c>
      <c r="AB252" s="105">
        <v>29994</v>
      </c>
      <c r="AC252" s="105">
        <v>29707</v>
      </c>
      <c r="AD252" s="105">
        <v>29594</v>
      </c>
      <c r="AE252" s="105">
        <v>29782</v>
      </c>
      <c r="AF252" s="105">
        <v>29344</v>
      </c>
      <c r="AG252" s="105">
        <v>29145</v>
      </c>
      <c r="AH252" s="105">
        <v>28489.407999999999</v>
      </c>
      <c r="AI252" s="105">
        <v>27907</v>
      </c>
      <c r="AJ252" s="105">
        <v>27697</v>
      </c>
      <c r="AK252" s="105">
        <v>26406</v>
      </c>
      <c r="AL252" s="105">
        <v>26187</v>
      </c>
      <c r="AM252" s="105">
        <v>25013</v>
      </c>
      <c r="AN252" s="105">
        <v>24190</v>
      </c>
      <c r="AO252" s="105">
        <v>23953</v>
      </c>
      <c r="AP252" s="105">
        <v>23248</v>
      </c>
      <c r="AQ252" s="105">
        <v>22958</v>
      </c>
      <c r="AR252" s="105">
        <v>22342</v>
      </c>
      <c r="AS252" s="105">
        <v>21677</v>
      </c>
      <c r="AT252" s="105">
        <v>20912</v>
      </c>
      <c r="AU252" s="105">
        <v>20537</v>
      </c>
      <c r="AV252" s="105">
        <v>20497</v>
      </c>
      <c r="AW252" s="105">
        <v>19937</v>
      </c>
    </row>
    <row r="253" spans="2:49" hidden="1" outlineLevel="1">
      <c r="B253" s="4"/>
    </row>
    <row r="254" spans="2:49" hidden="1" outlineLevel="1">
      <c r="B254" s="4"/>
    </row>
    <row r="255" spans="2:49" ht="15" hidden="1" outlineLevel="1">
      <c r="B255" s="4"/>
      <c r="U255" s="143" t="s">
        <v>269</v>
      </c>
      <c r="V255" s="62">
        <v>83</v>
      </c>
      <c r="W255" s="3" t="s">
        <v>83</v>
      </c>
    </row>
    <row r="256" spans="2:49" ht="14.25" hidden="1" outlineLevel="1">
      <c r="B256" s="4"/>
      <c r="W256" s="12" t="s">
        <v>30</v>
      </c>
      <c r="X256" s="12" t="s">
        <v>17</v>
      </c>
      <c r="Y256" s="10">
        <v>1990</v>
      </c>
      <c r="Z256" s="10">
        <v>1991</v>
      </c>
      <c r="AA256" s="10">
        <v>1992</v>
      </c>
      <c r="AB256" s="10">
        <v>1993</v>
      </c>
      <c r="AC256" s="10">
        <v>1994</v>
      </c>
      <c r="AD256" s="10">
        <v>1995</v>
      </c>
      <c r="AE256" s="10">
        <v>1996</v>
      </c>
      <c r="AF256" s="10">
        <v>1997</v>
      </c>
      <c r="AG256" s="10">
        <v>1998</v>
      </c>
      <c r="AH256" s="10">
        <v>1999</v>
      </c>
      <c r="AI256" s="10">
        <v>2000</v>
      </c>
      <c r="AJ256" s="10">
        <v>2001</v>
      </c>
      <c r="AK256" s="10">
        <v>2002</v>
      </c>
      <c r="AL256" s="10">
        <v>2003</v>
      </c>
      <c r="AM256" s="10">
        <v>2004</v>
      </c>
      <c r="AN256" s="11">
        <f t="shared" ref="AN256:AW256" si="107">AM256+1</f>
        <v>2005</v>
      </c>
      <c r="AO256" s="11">
        <f t="shared" si="107"/>
        <v>2006</v>
      </c>
      <c r="AP256" s="11">
        <f>AO256+1</f>
        <v>2007</v>
      </c>
      <c r="AQ256" s="11">
        <f>AP256+1</f>
        <v>2008</v>
      </c>
      <c r="AR256" s="11">
        <f t="shared" si="107"/>
        <v>2009</v>
      </c>
      <c r="AS256" s="11">
        <f t="shared" si="107"/>
        <v>2010</v>
      </c>
      <c r="AT256" s="11">
        <f t="shared" si="107"/>
        <v>2011</v>
      </c>
      <c r="AU256" s="11">
        <f t="shared" si="107"/>
        <v>2012</v>
      </c>
      <c r="AV256" s="11">
        <f t="shared" si="107"/>
        <v>2013</v>
      </c>
      <c r="AW256" s="11">
        <f t="shared" si="107"/>
        <v>2014</v>
      </c>
    </row>
    <row r="257" spans="2:49" hidden="1" outlineLevel="1">
      <c r="B257" s="4"/>
      <c r="W257" s="80" t="s">
        <v>44</v>
      </c>
      <c r="X257" s="99" t="s">
        <v>20</v>
      </c>
      <c r="Y257" s="106">
        <v>34580</v>
      </c>
      <c r="Z257" s="106">
        <v>30681</v>
      </c>
      <c r="AA257" s="106">
        <v>26312</v>
      </c>
      <c r="AB257" s="106">
        <v>24021</v>
      </c>
      <c r="AC257" s="106">
        <v>22901</v>
      </c>
      <c r="AD257" s="106">
        <v>19869</v>
      </c>
      <c r="AE257" s="106">
        <v>17510</v>
      </c>
      <c r="AF257" s="106">
        <v>15585</v>
      </c>
      <c r="AG257" s="106">
        <v>14068</v>
      </c>
      <c r="AH257" s="106">
        <v>12277</v>
      </c>
      <c r="AI257" s="106">
        <v>10996</v>
      </c>
      <c r="AJ257" s="106">
        <v>9892</v>
      </c>
      <c r="AK257" s="106">
        <v>8517.7000000000007</v>
      </c>
      <c r="AL257" s="106">
        <v>8090</v>
      </c>
      <c r="AM257" s="106">
        <v>7302</v>
      </c>
      <c r="AN257" s="106">
        <v>6476</v>
      </c>
      <c r="AO257" s="106">
        <v>5856</v>
      </c>
      <c r="AP257" s="106">
        <v>4801</v>
      </c>
      <c r="AQ257" s="106">
        <v>4444</v>
      </c>
      <c r="AR257" s="106">
        <v>4144</v>
      </c>
      <c r="AS257" s="106">
        <v>3891</v>
      </c>
      <c r="AT257" s="106">
        <v>3265</v>
      </c>
      <c r="AU257" s="106">
        <v>3159</v>
      </c>
      <c r="AV257" s="106">
        <v>3059</v>
      </c>
      <c r="AW257" s="106">
        <v>2779</v>
      </c>
    </row>
    <row r="258" spans="2:49" hidden="1" outlineLevel="1">
      <c r="B258" s="4"/>
      <c r="W258" s="80" t="s">
        <v>45</v>
      </c>
      <c r="X258" s="99" t="s">
        <v>20</v>
      </c>
      <c r="Y258" s="106">
        <v>26653.821428571362</v>
      </c>
      <c r="Z258" s="106">
        <v>33353</v>
      </c>
      <c r="AA258" s="106">
        <v>22745</v>
      </c>
      <c r="AB258" s="106">
        <v>22306</v>
      </c>
      <c r="AC258" s="106">
        <v>21261</v>
      </c>
      <c r="AD258" s="106">
        <v>19716</v>
      </c>
      <c r="AE258" s="106">
        <v>17951</v>
      </c>
      <c r="AF258" s="106">
        <v>17215</v>
      </c>
      <c r="AG258" s="106">
        <v>14781</v>
      </c>
      <c r="AH258" s="106">
        <v>12730</v>
      </c>
      <c r="AI258" s="106">
        <v>12166</v>
      </c>
      <c r="AJ258" s="106">
        <v>11069.5</v>
      </c>
      <c r="AK258" s="106">
        <v>10410.799999999999</v>
      </c>
      <c r="AL258" s="106">
        <v>10005</v>
      </c>
      <c r="AM258" s="106">
        <v>9369</v>
      </c>
      <c r="AN258" s="106">
        <v>8465</v>
      </c>
      <c r="AO258" s="106">
        <v>8005</v>
      </c>
      <c r="AP258" s="106">
        <v>7892</v>
      </c>
      <c r="AQ258" s="106">
        <v>7535</v>
      </c>
      <c r="AR258" s="106">
        <v>6961</v>
      </c>
      <c r="AS258" s="106">
        <v>6753</v>
      </c>
      <c r="AT258" s="106">
        <v>6200</v>
      </c>
      <c r="AU258" s="106">
        <v>6469</v>
      </c>
      <c r="AV258" s="106">
        <v>6001</v>
      </c>
      <c r="AW258" s="106">
        <v>5899</v>
      </c>
    </row>
    <row r="259" spans="2:49" hidden="1" outlineLevel="1">
      <c r="B259" s="4"/>
      <c r="W259" s="80" t="s">
        <v>46</v>
      </c>
      <c r="X259" s="99" t="s">
        <v>20</v>
      </c>
      <c r="Y259" s="106">
        <v>25196.392857142724</v>
      </c>
      <c r="Z259" s="106">
        <v>26048</v>
      </c>
      <c r="AA259" s="106">
        <v>25995</v>
      </c>
      <c r="AB259" s="106">
        <v>27816</v>
      </c>
      <c r="AC259" s="106">
        <v>30149</v>
      </c>
      <c r="AD259" s="106">
        <v>30157</v>
      </c>
      <c r="AE259" s="106">
        <v>30751</v>
      </c>
      <c r="AF259" s="106">
        <v>31251</v>
      </c>
      <c r="AG259" s="106">
        <v>31850</v>
      </c>
      <c r="AH259" s="106">
        <v>31815</v>
      </c>
      <c r="AI259" s="106">
        <v>31908</v>
      </c>
      <c r="AJ259" s="106">
        <v>32244.5</v>
      </c>
      <c r="AK259" s="106">
        <v>32230</v>
      </c>
      <c r="AL259" s="106">
        <v>32375</v>
      </c>
      <c r="AM259" s="106">
        <v>31628</v>
      </c>
      <c r="AN259" s="106">
        <v>29655</v>
      </c>
      <c r="AO259" s="106">
        <v>28363</v>
      </c>
      <c r="AP259" s="106">
        <v>28102</v>
      </c>
      <c r="AQ259" s="106">
        <v>27737</v>
      </c>
      <c r="AR259" s="106">
        <v>27748</v>
      </c>
      <c r="AS259" s="106">
        <v>26173</v>
      </c>
      <c r="AT259" s="106">
        <v>25694</v>
      </c>
      <c r="AU259" s="106">
        <v>25608</v>
      </c>
      <c r="AV259" s="106">
        <v>25153</v>
      </c>
      <c r="AW259" s="106">
        <v>24663</v>
      </c>
    </row>
    <row r="260" spans="2:49" hidden="1" outlineLevel="1">
      <c r="B260" s="4"/>
      <c r="W260" s="80" t="s">
        <v>47</v>
      </c>
      <c r="X260" s="99" t="s">
        <v>20</v>
      </c>
      <c r="Y260" s="106">
        <v>8157.7857142859139</v>
      </c>
      <c r="Z260" s="106">
        <v>9672</v>
      </c>
      <c r="AA260" s="106">
        <v>10681</v>
      </c>
      <c r="AB260" s="106">
        <v>10674</v>
      </c>
      <c r="AC260" s="106">
        <v>12310</v>
      </c>
      <c r="AD260" s="106">
        <v>13817</v>
      </c>
      <c r="AE260" s="106">
        <v>15312</v>
      </c>
      <c r="AF260" s="106">
        <v>17525</v>
      </c>
      <c r="AG260" s="106">
        <v>16235</v>
      </c>
      <c r="AH260" s="106">
        <v>16331</v>
      </c>
      <c r="AI260" s="106">
        <v>16498</v>
      </c>
      <c r="AJ260" s="106">
        <v>16177.3</v>
      </c>
      <c r="AK260" s="106">
        <v>16735</v>
      </c>
      <c r="AL260" s="106">
        <v>17177</v>
      </c>
      <c r="AM260" s="106">
        <v>16973</v>
      </c>
      <c r="AN260" s="106">
        <v>17493</v>
      </c>
      <c r="AO260" s="106">
        <v>15980</v>
      </c>
      <c r="AP260" s="106">
        <v>15784</v>
      </c>
      <c r="AQ260" s="106">
        <v>14938</v>
      </c>
      <c r="AR260" s="106">
        <v>16285</v>
      </c>
      <c r="AS260" s="106">
        <v>16104</v>
      </c>
      <c r="AT260" s="106">
        <v>15778</v>
      </c>
      <c r="AU260" s="106">
        <v>15030</v>
      </c>
      <c r="AV260" s="106">
        <v>14529</v>
      </c>
      <c r="AW260" s="106">
        <v>14336</v>
      </c>
    </row>
    <row r="261" spans="2:49" hidden="1" outlineLevel="1">
      <c r="B261" s="4"/>
      <c r="W261" s="80" t="s">
        <v>48</v>
      </c>
      <c r="X261" s="99" t="s">
        <v>20</v>
      </c>
      <c r="Y261" s="106" t="s">
        <v>133</v>
      </c>
      <c r="Z261" s="106">
        <v>212.1428571427241</v>
      </c>
      <c r="AA261" s="106">
        <v>509</v>
      </c>
      <c r="AB261" s="106">
        <v>653</v>
      </c>
      <c r="AC261" s="106">
        <v>994</v>
      </c>
      <c r="AD261" s="106">
        <v>1616</v>
      </c>
      <c r="AE261" s="106">
        <v>1645</v>
      </c>
      <c r="AF261" s="106">
        <v>2042</v>
      </c>
      <c r="AG261" s="106">
        <v>2036</v>
      </c>
      <c r="AH261" s="106">
        <v>2314</v>
      </c>
      <c r="AI261" s="106">
        <v>2375</v>
      </c>
      <c r="AJ261" s="106">
        <v>2597</v>
      </c>
      <c r="AK261" s="106">
        <v>2759</v>
      </c>
      <c r="AL261" s="106">
        <v>4401</v>
      </c>
      <c r="AM261" s="106">
        <v>4350</v>
      </c>
      <c r="AN261" s="106">
        <v>3055</v>
      </c>
      <c r="AO261" s="106">
        <v>4264</v>
      </c>
      <c r="AP261" s="106">
        <v>3861</v>
      </c>
      <c r="AQ261" s="106">
        <v>3650</v>
      </c>
      <c r="AR261" s="106">
        <v>3573</v>
      </c>
      <c r="AS261" s="106">
        <v>3684</v>
      </c>
      <c r="AT261" s="106">
        <v>3684</v>
      </c>
      <c r="AU261" s="106">
        <v>4062</v>
      </c>
      <c r="AV261" s="106">
        <v>4074</v>
      </c>
      <c r="AW261" s="106">
        <v>2204</v>
      </c>
    </row>
    <row r="262" spans="2:49" hidden="1" outlineLevel="1">
      <c r="B262" s="4"/>
      <c r="W262" s="80" t="s">
        <v>49</v>
      </c>
      <c r="X262" s="99" t="s">
        <v>20</v>
      </c>
      <c r="Y262" s="106">
        <v>13777</v>
      </c>
      <c r="Z262" s="106">
        <v>17840.857142857276</v>
      </c>
      <c r="AA262" s="106">
        <v>23068</v>
      </c>
      <c r="AB262" s="106">
        <v>21558</v>
      </c>
      <c r="AC262" s="106">
        <v>21080</v>
      </c>
      <c r="AD262" s="106">
        <v>20028</v>
      </c>
      <c r="AE262" s="106">
        <v>21474</v>
      </c>
      <c r="AF262" s="106">
        <v>21422</v>
      </c>
      <c r="AG262" s="106">
        <v>24795</v>
      </c>
      <c r="AH262" s="106">
        <v>25159</v>
      </c>
      <c r="AI262" s="106">
        <v>25917</v>
      </c>
      <c r="AJ262" s="106">
        <v>27551.200000000001</v>
      </c>
      <c r="AK262" s="106">
        <v>27566.06</v>
      </c>
      <c r="AL262" s="106">
        <v>28716</v>
      </c>
      <c r="AM262" s="106">
        <v>29707</v>
      </c>
      <c r="AN262" s="106">
        <v>30277</v>
      </c>
      <c r="AO262" s="106">
        <v>34733</v>
      </c>
      <c r="AP262" s="106">
        <v>33115</v>
      </c>
      <c r="AQ262" s="106">
        <v>35441</v>
      </c>
      <c r="AR262" s="106">
        <v>34654</v>
      </c>
      <c r="AS262" s="106">
        <v>34577</v>
      </c>
      <c r="AT262" s="106">
        <v>34622</v>
      </c>
      <c r="AU262" s="106">
        <v>33556</v>
      </c>
      <c r="AV262" s="106">
        <v>33975</v>
      </c>
      <c r="AW262" s="106">
        <v>35113</v>
      </c>
    </row>
    <row r="263" spans="2:49" hidden="1" outlineLevel="1">
      <c r="B263" s="4"/>
    </row>
    <row r="264" spans="2:49" hidden="1" outlineLevel="1">
      <c r="B264" s="4"/>
    </row>
    <row r="265" spans="2:49" ht="15" hidden="1" outlineLevel="1">
      <c r="B265" s="4"/>
      <c r="U265" s="143" t="s">
        <v>269</v>
      </c>
      <c r="V265" s="62">
        <v>84</v>
      </c>
      <c r="W265" s="52" t="s">
        <v>84</v>
      </c>
    </row>
    <row r="266" spans="2:49" ht="14.25" hidden="1" outlineLevel="1">
      <c r="B266" s="4"/>
      <c r="W266" s="12" t="s">
        <v>30</v>
      </c>
      <c r="X266" s="12" t="s">
        <v>17</v>
      </c>
      <c r="Y266" s="10">
        <v>1990</v>
      </c>
      <c r="Z266" s="10">
        <v>1991</v>
      </c>
      <c r="AA266" s="10">
        <v>1992</v>
      </c>
      <c r="AB266" s="10">
        <v>1993</v>
      </c>
      <c r="AC266" s="10">
        <v>1994</v>
      </c>
      <c r="AD266" s="10">
        <v>1995</v>
      </c>
      <c r="AE266" s="10">
        <v>1996</v>
      </c>
      <c r="AF266" s="10">
        <v>1997</v>
      </c>
      <c r="AG266" s="10">
        <v>1998</v>
      </c>
      <c r="AH266" s="10">
        <v>1999</v>
      </c>
      <c r="AI266" s="10">
        <v>2000</v>
      </c>
      <c r="AJ266" s="10">
        <v>2001</v>
      </c>
      <c r="AK266" s="10">
        <v>2002</v>
      </c>
      <c r="AL266" s="10">
        <v>2003</v>
      </c>
      <c r="AM266" s="10">
        <v>2004</v>
      </c>
      <c r="AN266" s="11">
        <f t="shared" ref="AN266:AW266" si="108">AM266+1</f>
        <v>2005</v>
      </c>
      <c r="AO266" s="11">
        <f t="shared" si="108"/>
        <v>2006</v>
      </c>
      <c r="AP266" s="11">
        <f>AO266+1</f>
        <v>2007</v>
      </c>
      <c r="AQ266" s="11">
        <f>AP266+1</f>
        <v>2008</v>
      </c>
      <c r="AR266" s="11">
        <f t="shared" si="108"/>
        <v>2009</v>
      </c>
      <c r="AS266" s="11">
        <f t="shared" si="108"/>
        <v>2010</v>
      </c>
      <c r="AT266" s="11">
        <f t="shared" si="108"/>
        <v>2011</v>
      </c>
      <c r="AU266" s="11">
        <f t="shared" si="108"/>
        <v>2012</v>
      </c>
      <c r="AV266" s="11">
        <f t="shared" si="108"/>
        <v>2013</v>
      </c>
      <c r="AW266" s="11">
        <f t="shared" si="108"/>
        <v>2014</v>
      </c>
    </row>
    <row r="267" spans="2:49" hidden="1" outlineLevel="1">
      <c r="B267" s="4"/>
      <c r="W267" s="80" t="s">
        <v>44</v>
      </c>
      <c r="X267" s="99" t="s">
        <v>93</v>
      </c>
      <c r="Y267" s="106">
        <v>9455.1321921284543</v>
      </c>
      <c r="Z267" s="106">
        <v>7830.2218543889594</v>
      </c>
      <c r="AA267" s="106">
        <v>7216.9644497301251</v>
      </c>
      <c r="AB267" s="106">
        <v>6731.9756979482008</v>
      </c>
      <c r="AC267" s="106">
        <v>6258.770927825567</v>
      </c>
      <c r="AD267" s="106">
        <v>5589.224508806783</v>
      </c>
      <c r="AE267" s="106">
        <v>4983.446766625575</v>
      </c>
      <c r="AF267" s="106">
        <v>4353.8708479707539</v>
      </c>
      <c r="AG267" s="106">
        <v>3951.3883427778419</v>
      </c>
      <c r="AH267" s="106">
        <v>3475.920119413664</v>
      </c>
      <c r="AI267" s="106">
        <v>3072.9558582014815</v>
      </c>
      <c r="AJ267" s="106">
        <v>2752.6835624902669</v>
      </c>
      <c r="AK267" s="106">
        <v>2289.9784541740382</v>
      </c>
      <c r="AL267" s="106">
        <v>2102.4654638561392</v>
      </c>
      <c r="AM267" s="106">
        <v>1838.7875242879725</v>
      </c>
      <c r="AN267" s="106">
        <v>1641.7359044225529</v>
      </c>
      <c r="AO267" s="106">
        <v>1443.0943209876543</v>
      </c>
      <c r="AP267" s="106">
        <v>1193.0270749826304</v>
      </c>
      <c r="AQ267" s="106">
        <v>1088.328465518161</v>
      </c>
      <c r="AR267" s="106">
        <v>991.65896919583554</v>
      </c>
      <c r="AS267" s="106">
        <v>925.02036586168322</v>
      </c>
      <c r="AT267" s="106">
        <v>765.07602837197328</v>
      </c>
      <c r="AU267" s="106">
        <v>738.20471303081331</v>
      </c>
      <c r="AV267" s="106">
        <v>722.42885783088116</v>
      </c>
      <c r="AW267" s="106">
        <v>651.8686377861967</v>
      </c>
    </row>
    <row r="268" spans="2:49" hidden="1" outlineLevel="1">
      <c r="B268" s="4"/>
      <c r="W268" s="80" t="s">
        <v>45</v>
      </c>
      <c r="X268" s="99" t="s">
        <v>93</v>
      </c>
      <c r="Y268" s="106">
        <v>7287.8948823750243</v>
      </c>
      <c r="Z268" s="106">
        <v>8512.1537599633302</v>
      </c>
      <c r="AA268" s="106">
        <v>6238.5929009239771</v>
      </c>
      <c r="AB268" s="106">
        <v>6251.3404903389765</v>
      </c>
      <c r="AC268" s="106">
        <v>5810.5641105846635</v>
      </c>
      <c r="AD268" s="106">
        <v>5546.1850327462143</v>
      </c>
      <c r="AE268" s="106">
        <v>5108.9579044943275</v>
      </c>
      <c r="AF268" s="106">
        <v>4809.2323803539639</v>
      </c>
      <c r="AG268" s="106">
        <v>4151.6541864230367</v>
      </c>
      <c r="AH268" s="106">
        <v>3604.1755412670809</v>
      </c>
      <c r="AI268" s="106">
        <v>3399.9255157220105</v>
      </c>
      <c r="AJ268" s="106">
        <v>3080.3508587733531</v>
      </c>
      <c r="AK268" s="106">
        <v>2798.9372354878751</v>
      </c>
      <c r="AL268" s="106">
        <v>2600.144247945695</v>
      </c>
      <c r="AM268" s="106">
        <v>2359.2988653867451</v>
      </c>
      <c r="AN268" s="106">
        <v>2145.9688744498008</v>
      </c>
      <c r="AO268" s="106">
        <v>1972.6724794238685</v>
      </c>
      <c r="AP268" s="106">
        <v>1961.126781037892</v>
      </c>
      <c r="AQ268" s="106">
        <v>1845.309403168169</v>
      </c>
      <c r="AR268" s="106">
        <v>1665.7669123002443</v>
      </c>
      <c r="AS268" s="106">
        <v>1605.4131407514642</v>
      </c>
      <c r="AT268" s="106">
        <v>1452.8243111504542</v>
      </c>
      <c r="AU268" s="106">
        <v>1511.6955646078923</v>
      </c>
      <c r="AV268" s="106">
        <v>1417.2264059637519</v>
      </c>
      <c r="AW268" s="106">
        <v>1383.7254747393933</v>
      </c>
    </row>
    <row r="269" spans="2:49" hidden="1" outlineLevel="1">
      <c r="B269" s="4"/>
      <c r="W269" s="80" t="s">
        <v>46</v>
      </c>
      <c r="X269" s="99" t="s">
        <v>93</v>
      </c>
      <c r="Y269" s="106">
        <v>6889.3934421366575</v>
      </c>
      <c r="Z269" s="106">
        <v>6647.8152232040547</v>
      </c>
      <c r="AA269" s="106">
        <v>7130.0163754459791</v>
      </c>
      <c r="AB269" s="106">
        <v>7795.5387375266291</v>
      </c>
      <c r="AC269" s="106">
        <v>8239.6264225585364</v>
      </c>
      <c r="AD269" s="106">
        <v>8483.277644173646</v>
      </c>
      <c r="AE269" s="106">
        <v>8751.9115659910367</v>
      </c>
      <c r="AF269" s="106">
        <v>8730.3700911090164</v>
      </c>
      <c r="AG269" s="106">
        <v>8945.9566901815651</v>
      </c>
      <c r="AH269" s="106">
        <v>9007.6076076521731</v>
      </c>
      <c r="AI269" s="106">
        <v>8917.0494292008807</v>
      </c>
      <c r="AJ269" s="106">
        <v>8972.7967176220591</v>
      </c>
      <c r="AK269" s="106">
        <v>8665.0158585098379</v>
      </c>
      <c r="AL269" s="106">
        <v>8413.760122662854</v>
      </c>
      <c r="AM269" s="106">
        <v>7964.5537959709654</v>
      </c>
      <c r="AN269" s="106">
        <v>7517.8626074198282</v>
      </c>
      <c r="AO269" s="106">
        <v>6989.4952572016464</v>
      </c>
      <c r="AP269" s="106">
        <v>6983.2215915771467</v>
      </c>
      <c r="AQ269" s="106">
        <v>6792.7467704944265</v>
      </c>
      <c r="AR269" s="106">
        <v>6640.0948545477922</v>
      </c>
      <c r="AS269" s="106">
        <v>6222.194303700292</v>
      </c>
      <c r="AT269" s="106">
        <v>6020.7851372096411</v>
      </c>
      <c r="AU269" s="106">
        <v>5984.1552045878661</v>
      </c>
      <c r="AV269" s="106">
        <v>5940.2592549918772</v>
      </c>
      <c r="AW269" s="106">
        <v>5785.1875544156055</v>
      </c>
    </row>
    <row r="270" spans="2:49" ht="12.75" hidden="1" customHeight="1" outlineLevel="1">
      <c r="B270" s="4"/>
      <c r="W270" s="80" t="s">
        <v>47</v>
      </c>
      <c r="X270" s="99" t="s">
        <v>93</v>
      </c>
      <c r="Y270" s="106">
        <v>2230.5651337082236</v>
      </c>
      <c r="Z270" s="106">
        <v>2468.4301611958545</v>
      </c>
      <c r="AA270" s="106">
        <v>2929.6289634983077</v>
      </c>
      <c r="AB270" s="106">
        <v>2991.4286915573493</v>
      </c>
      <c r="AC270" s="106">
        <v>3364.2840977045862</v>
      </c>
      <c r="AD270" s="106">
        <v>3886.7741224109577</v>
      </c>
      <c r="AE270" s="106">
        <v>4357.8833175654372</v>
      </c>
      <c r="AF270" s="106">
        <v>4895.8348803777644</v>
      </c>
      <c r="AG270" s="106">
        <v>4560.0504510234759</v>
      </c>
      <c r="AH270" s="106">
        <v>4623.7070514086954</v>
      </c>
      <c r="AI270" s="106">
        <v>4610.551632285199</v>
      </c>
      <c r="AJ270" s="106">
        <v>4501.7173266754744</v>
      </c>
      <c r="AK270" s="106">
        <v>4499.1945514167583</v>
      </c>
      <c r="AL270" s="106">
        <v>4464.0357568179115</v>
      </c>
      <c r="AM270" s="106">
        <v>4274.1359421719735</v>
      </c>
      <c r="AN270" s="106">
        <v>4434.6643261370782</v>
      </c>
      <c r="AO270" s="106">
        <v>3937.952057613169</v>
      </c>
      <c r="AP270" s="106">
        <v>3922.253562075784</v>
      </c>
      <c r="AQ270" s="106">
        <v>3658.2922182516395</v>
      </c>
      <c r="AR270" s="106">
        <v>3896.9995929908746</v>
      </c>
      <c r="AS270" s="106">
        <v>3828.4574587089555</v>
      </c>
      <c r="AT270" s="106">
        <v>3697.2035453761082</v>
      </c>
      <c r="AU270" s="106">
        <v>3512.2560420554364</v>
      </c>
      <c r="AV270" s="106">
        <v>3431.2418683964925</v>
      </c>
      <c r="AW270" s="106">
        <v>3362.7883380003295</v>
      </c>
    </row>
    <row r="271" spans="2:49" ht="12.75" hidden="1" customHeight="1" outlineLevel="1">
      <c r="B271" s="4"/>
      <c r="W271" s="80" t="s">
        <v>48</v>
      </c>
      <c r="X271" s="99" t="s">
        <v>93</v>
      </c>
      <c r="Y271" s="106" t="s">
        <v>133</v>
      </c>
      <c r="Z271" s="106">
        <v>54.141834889719135</v>
      </c>
      <c r="AA271" s="106">
        <v>139.61063031744578</v>
      </c>
      <c r="AB271" s="106">
        <v>183.00570878648577</v>
      </c>
      <c r="AC271" s="106">
        <v>271.65705874235243</v>
      </c>
      <c r="AD271" s="106">
        <v>454.58688440443711</v>
      </c>
      <c r="AE271" s="106">
        <v>468.17646665328778</v>
      </c>
      <c r="AF271" s="106">
        <v>570.45904854387425</v>
      </c>
      <c r="AG271" s="106">
        <v>571.86712154504448</v>
      </c>
      <c r="AH271" s="106">
        <v>655.15021229316778</v>
      </c>
      <c r="AI271" s="106">
        <v>663.72045864209895</v>
      </c>
      <c r="AJ271" s="106">
        <v>722.67683095301493</v>
      </c>
      <c r="AK271" s="106">
        <v>741.75546862018746</v>
      </c>
      <c r="AL271" s="106">
        <v>1143.7516077170417</v>
      </c>
      <c r="AM271" s="106">
        <v>1095.4157396128019</v>
      </c>
      <c r="AN271" s="106">
        <v>774.4754768392371</v>
      </c>
      <c r="AO271" s="106">
        <v>1050.777695473251</v>
      </c>
      <c r="AP271" s="106">
        <v>959.44126984126979</v>
      </c>
      <c r="AQ271" s="106">
        <v>893.87914022081179</v>
      </c>
      <c r="AR271" s="106">
        <v>855.0187009982435</v>
      </c>
      <c r="AS271" s="106">
        <v>875.80956767783118</v>
      </c>
      <c r="AT271" s="106">
        <v>863.25883262552816</v>
      </c>
      <c r="AU271" s="106">
        <v>949.22049519821576</v>
      </c>
      <c r="AV271" s="106">
        <v>962.13637358712322</v>
      </c>
      <c r="AW271" s="106">
        <v>516.99117584770693</v>
      </c>
    </row>
    <row r="272" spans="2:49" ht="14.25" hidden="1" outlineLevel="1" thickBot="1">
      <c r="B272" s="4"/>
      <c r="W272" s="101" t="s">
        <v>49</v>
      </c>
      <c r="X272" s="96" t="s">
        <v>93</v>
      </c>
      <c r="Y272" s="107">
        <v>3767.0143496516403</v>
      </c>
      <c r="Z272" s="107">
        <v>4553.2371663580852</v>
      </c>
      <c r="AA272" s="107">
        <v>6327.1866800841644</v>
      </c>
      <c r="AB272" s="107">
        <v>6041.710673842359</v>
      </c>
      <c r="AC272" s="107">
        <v>5761.0973825842957</v>
      </c>
      <c r="AD272" s="107">
        <v>5633.9518074579619</v>
      </c>
      <c r="AE272" s="107">
        <v>6111.6239786703354</v>
      </c>
      <c r="AF272" s="107">
        <v>5984.5121145479297</v>
      </c>
      <c r="AG272" s="107">
        <v>6964.364085810108</v>
      </c>
      <c r="AH272" s="107">
        <v>7123.1305925167708</v>
      </c>
      <c r="AI272" s="107">
        <v>7242.797105948328</v>
      </c>
      <c r="AJ272" s="107">
        <v>7666.7747034858312</v>
      </c>
      <c r="AK272" s="107">
        <v>7411.1184317913039</v>
      </c>
      <c r="AL272" s="107">
        <v>7462.8428010003572</v>
      </c>
      <c r="AM272" s="107">
        <v>7480.8081325695421</v>
      </c>
      <c r="AN272" s="107">
        <v>7675.5463215258851</v>
      </c>
      <c r="AO272" s="107">
        <v>8559.2546193415656</v>
      </c>
      <c r="AP272" s="107">
        <v>8228.9297204852774</v>
      </c>
      <c r="AQ272" s="107">
        <v>8679.4440023467923</v>
      </c>
      <c r="AR272" s="107">
        <v>8292.7002699113145</v>
      </c>
      <c r="AS272" s="107">
        <v>8220.1051632997733</v>
      </c>
      <c r="AT272" s="107">
        <v>8112.8521452662953</v>
      </c>
      <c r="AU272" s="107">
        <v>7841.4679805197757</v>
      </c>
      <c r="AV272" s="107">
        <v>8023.7072392298742</v>
      </c>
      <c r="AW272" s="107">
        <v>8236.4388192107672</v>
      </c>
    </row>
    <row r="273" spans="2:49" hidden="1" outlineLevel="1">
      <c r="B273" s="4"/>
      <c r="W273" s="98" t="s">
        <v>40</v>
      </c>
      <c r="X273" s="94" t="s">
        <v>93</v>
      </c>
      <c r="Y273" s="221">
        <f t="shared" ref="Y273:AU273" si="109">SUM(Y267:Y272)</f>
        <v>29630</v>
      </c>
      <c r="Z273" s="221">
        <f t="shared" si="109"/>
        <v>30066.000000000004</v>
      </c>
      <c r="AA273" s="221">
        <f t="shared" si="109"/>
        <v>29982</v>
      </c>
      <c r="AB273" s="221">
        <f t="shared" si="109"/>
        <v>29995</v>
      </c>
      <c r="AC273" s="221">
        <f t="shared" si="109"/>
        <v>29706</v>
      </c>
      <c r="AD273" s="221">
        <f t="shared" si="109"/>
        <v>29594</v>
      </c>
      <c r="AE273" s="221">
        <f t="shared" si="109"/>
        <v>29782</v>
      </c>
      <c r="AF273" s="221">
        <f t="shared" si="109"/>
        <v>29344.279362903304</v>
      </c>
      <c r="AG273" s="221">
        <f t="shared" si="109"/>
        <v>29145.28087776107</v>
      </c>
      <c r="AH273" s="221">
        <f t="shared" si="109"/>
        <v>28489.691124551551</v>
      </c>
      <c r="AI273" s="221">
        <f t="shared" si="109"/>
        <v>27907</v>
      </c>
      <c r="AJ273" s="221">
        <f t="shared" si="109"/>
        <v>27697</v>
      </c>
      <c r="AK273" s="221">
        <f t="shared" si="109"/>
        <v>26406</v>
      </c>
      <c r="AL273" s="221">
        <f t="shared" si="109"/>
        <v>26187</v>
      </c>
      <c r="AM273" s="221">
        <f t="shared" si="109"/>
        <v>25013</v>
      </c>
      <c r="AN273" s="221">
        <f t="shared" si="109"/>
        <v>24190.253510794384</v>
      </c>
      <c r="AO273" s="221">
        <f t="shared" si="109"/>
        <v>23953.246430041156</v>
      </c>
      <c r="AP273" s="221">
        <f t="shared" si="109"/>
        <v>23248</v>
      </c>
      <c r="AQ273" s="221">
        <f t="shared" si="109"/>
        <v>22958</v>
      </c>
      <c r="AR273" s="221">
        <f t="shared" si="109"/>
        <v>22342.239299944304</v>
      </c>
      <c r="AS273" s="221">
        <f t="shared" si="109"/>
        <v>21677</v>
      </c>
      <c r="AT273" s="221">
        <f t="shared" si="109"/>
        <v>20912</v>
      </c>
      <c r="AU273" s="221">
        <f t="shared" si="109"/>
        <v>20537</v>
      </c>
      <c r="AV273" s="221">
        <f t="shared" ref="AV273:AW273" si="110">SUM(AV267:AV272)</f>
        <v>20497</v>
      </c>
      <c r="AW273" s="221">
        <f t="shared" si="110"/>
        <v>19937</v>
      </c>
    </row>
    <row r="274" spans="2:49" hidden="1" outlineLevel="1">
      <c r="B274" s="4"/>
    </row>
    <row r="275" spans="2:49" hidden="1" outlineLevel="1">
      <c r="B275" s="4"/>
    </row>
    <row r="276" spans="2:49" ht="15" hidden="1" outlineLevel="1">
      <c r="B276" s="4"/>
      <c r="U276" s="143" t="s">
        <v>269</v>
      </c>
      <c r="V276" s="62">
        <v>86</v>
      </c>
      <c r="W276" s="3" t="s">
        <v>85</v>
      </c>
    </row>
    <row r="277" spans="2:49" ht="14.25" hidden="1" outlineLevel="1">
      <c r="B277" s="4"/>
      <c r="W277" s="12" t="s">
        <v>30</v>
      </c>
      <c r="X277" s="12" t="s">
        <v>17</v>
      </c>
      <c r="Y277" s="10">
        <v>1990</v>
      </c>
      <c r="Z277" s="10">
        <v>1991</v>
      </c>
      <c r="AA277" s="10">
        <v>1992</v>
      </c>
      <c r="AB277" s="10">
        <v>1993</v>
      </c>
      <c r="AC277" s="10">
        <v>1994</v>
      </c>
      <c r="AD277" s="10">
        <v>1995</v>
      </c>
      <c r="AE277" s="10">
        <v>1996</v>
      </c>
      <c r="AF277" s="10">
        <v>1997</v>
      </c>
      <c r="AG277" s="10">
        <v>1998</v>
      </c>
      <c r="AH277" s="10">
        <v>1999</v>
      </c>
      <c r="AI277" s="10">
        <v>2000</v>
      </c>
      <c r="AJ277" s="10">
        <v>2001</v>
      </c>
      <c r="AK277" s="10">
        <v>2002</v>
      </c>
      <c r="AL277" s="10">
        <v>2003</v>
      </c>
      <c r="AM277" s="10">
        <v>2004</v>
      </c>
      <c r="AN277" s="11">
        <f t="shared" ref="AN277:AW277" si="111">AM277+1</f>
        <v>2005</v>
      </c>
      <c r="AO277" s="11">
        <f t="shared" si="111"/>
        <v>2006</v>
      </c>
      <c r="AP277" s="11">
        <f>AO277+1</f>
        <v>2007</v>
      </c>
      <c r="AQ277" s="11">
        <f>AP277+1</f>
        <v>2008</v>
      </c>
      <c r="AR277" s="11">
        <f t="shared" si="111"/>
        <v>2009</v>
      </c>
      <c r="AS277" s="11">
        <f t="shared" si="111"/>
        <v>2010</v>
      </c>
      <c r="AT277" s="11">
        <f t="shared" si="111"/>
        <v>2011</v>
      </c>
      <c r="AU277" s="11">
        <f t="shared" si="111"/>
        <v>2012</v>
      </c>
      <c r="AV277" s="11">
        <f t="shared" si="111"/>
        <v>2013</v>
      </c>
      <c r="AW277" s="11">
        <f t="shared" si="111"/>
        <v>2014</v>
      </c>
    </row>
    <row r="278" spans="2:49" hidden="1" outlineLevel="1">
      <c r="B278" s="4"/>
      <c r="W278" s="80" t="s">
        <v>50</v>
      </c>
      <c r="X278" s="99" t="s">
        <v>112</v>
      </c>
      <c r="Y278" s="18">
        <v>3940</v>
      </c>
      <c r="Z278" s="18">
        <v>3940</v>
      </c>
      <c r="AA278" s="18">
        <v>3300</v>
      </c>
      <c r="AB278" s="18">
        <v>3300</v>
      </c>
      <c r="AC278" s="18">
        <v>3300</v>
      </c>
      <c r="AD278" s="18">
        <v>3100</v>
      </c>
      <c r="AE278" s="18">
        <v>3100</v>
      </c>
      <c r="AF278" s="18">
        <v>3100</v>
      </c>
      <c r="AG278" s="18">
        <v>2700</v>
      </c>
      <c r="AH278" s="18">
        <v>2700</v>
      </c>
      <c r="AI278" s="18">
        <v>2700</v>
      </c>
      <c r="AJ278" s="18">
        <v>2700</v>
      </c>
      <c r="AK278" s="18">
        <v>2700</v>
      </c>
      <c r="AL278" s="18">
        <v>2700</v>
      </c>
      <c r="AM278" s="18">
        <v>2700</v>
      </c>
      <c r="AN278" s="18">
        <v>2700</v>
      </c>
      <c r="AO278" s="18">
        <v>2700</v>
      </c>
      <c r="AP278" s="18">
        <v>2700</v>
      </c>
      <c r="AQ278" s="18">
        <v>2700</v>
      </c>
      <c r="AR278" s="18">
        <v>2700</v>
      </c>
      <c r="AS278" s="18">
        <v>2700</v>
      </c>
      <c r="AT278" s="18">
        <v>2700</v>
      </c>
      <c r="AU278" s="18">
        <v>2700</v>
      </c>
      <c r="AV278" s="18">
        <v>2700</v>
      </c>
      <c r="AW278" s="18">
        <v>2700</v>
      </c>
    </row>
    <row r="279" spans="2:49" ht="14.25" hidden="1" outlineLevel="1" thickBot="1">
      <c r="B279" s="4"/>
      <c r="W279" s="101" t="s">
        <v>51</v>
      </c>
      <c r="X279" s="96" t="s">
        <v>112</v>
      </c>
      <c r="Y279" s="104">
        <v>1060</v>
      </c>
      <c r="Z279" s="104">
        <v>1060</v>
      </c>
      <c r="AA279" s="104">
        <v>380</v>
      </c>
      <c r="AB279" s="104">
        <v>380</v>
      </c>
      <c r="AC279" s="104">
        <v>380</v>
      </c>
      <c r="AD279" s="104">
        <v>300</v>
      </c>
      <c r="AE279" s="104">
        <v>300</v>
      </c>
      <c r="AF279" s="104">
        <v>300</v>
      </c>
      <c r="AG279" s="104">
        <v>580</v>
      </c>
      <c r="AH279" s="104">
        <v>580</v>
      </c>
      <c r="AI279" s="104">
        <v>580</v>
      </c>
      <c r="AJ279" s="104">
        <v>580</v>
      </c>
      <c r="AK279" s="104">
        <v>580</v>
      </c>
      <c r="AL279" s="104">
        <v>580</v>
      </c>
      <c r="AM279" s="104">
        <v>580</v>
      </c>
      <c r="AN279" s="104">
        <v>580</v>
      </c>
      <c r="AO279" s="104">
        <v>580</v>
      </c>
      <c r="AP279" s="104">
        <v>580</v>
      </c>
      <c r="AQ279" s="104">
        <v>580</v>
      </c>
      <c r="AR279" s="104">
        <v>580</v>
      </c>
      <c r="AS279" s="104">
        <v>580</v>
      </c>
      <c r="AT279" s="104">
        <v>580</v>
      </c>
      <c r="AU279" s="104">
        <v>580</v>
      </c>
      <c r="AV279" s="104">
        <v>580</v>
      </c>
      <c r="AW279" s="104">
        <v>580</v>
      </c>
    </row>
    <row r="280" spans="2:49" hidden="1" outlineLevel="1">
      <c r="B280" s="4"/>
      <c r="W280" s="98" t="s">
        <v>52</v>
      </c>
      <c r="X280" s="94" t="s">
        <v>112</v>
      </c>
      <c r="Y280" s="105">
        <v>3043.4384070199121</v>
      </c>
      <c r="Z280" s="105">
        <v>3011.3230892037518</v>
      </c>
      <c r="AA280" s="105">
        <v>2300.1761056633982</v>
      </c>
      <c r="AB280" s="105">
        <v>2269.825298393012</v>
      </c>
      <c r="AC280" s="105">
        <v>2211.3885616184739</v>
      </c>
      <c r="AD280" s="105">
        <v>2007.6839899979725</v>
      </c>
      <c r="AE280" s="105">
        <v>1966.5368343294608</v>
      </c>
      <c r="AF280" s="105">
        <v>1919.5610687022902</v>
      </c>
      <c r="AG280" s="105">
        <v>1770.6042202779208</v>
      </c>
      <c r="AH280" s="105">
        <v>1719.4007471127516</v>
      </c>
      <c r="AI280" s="105">
        <v>1694.6579711183574</v>
      </c>
      <c r="AJ280" s="105">
        <v>1659.3270029245045</v>
      </c>
      <c r="AK280" s="105">
        <v>1601.2224494433083</v>
      </c>
      <c r="AL280" s="105">
        <v>1583.047313552526</v>
      </c>
      <c r="AM280" s="105">
        <v>1535.1145404389717</v>
      </c>
      <c r="AN280" s="105">
        <v>1491.4510128152128</v>
      </c>
      <c r="AO280" s="105">
        <v>1453.0296831294618</v>
      </c>
      <c r="AP280" s="105">
        <v>1424.5165175498967</v>
      </c>
      <c r="AQ280" s="105">
        <v>1401.2945378517293</v>
      </c>
      <c r="AR280" s="105">
        <v>1372.6040640945305</v>
      </c>
      <c r="AS280" s="105">
        <v>1354.2787286063569</v>
      </c>
      <c r="AT280" s="105">
        <v>1326.6430757459832</v>
      </c>
      <c r="AU280" s="105">
        <v>1304.4563470808785</v>
      </c>
      <c r="AV280" s="105">
        <v>1280.3229740937697</v>
      </c>
      <c r="AW280" s="105">
        <v>1257.8853388172745</v>
      </c>
    </row>
    <row r="281" spans="2:49" hidden="1" outlineLevel="1">
      <c r="B281" s="4"/>
    </row>
    <row r="282" spans="2:49" hidden="1" outlineLevel="1">
      <c r="B282" s="4"/>
    </row>
    <row r="283" spans="2:49" ht="15" hidden="1" outlineLevel="1">
      <c r="B283" s="4"/>
      <c r="U283" s="143" t="s">
        <v>269</v>
      </c>
      <c r="V283" s="62">
        <v>87</v>
      </c>
      <c r="W283" s="52" t="s">
        <v>86</v>
      </c>
    </row>
    <row r="284" spans="2:49" ht="12.75" hidden="1" customHeight="1" outlineLevel="1">
      <c r="B284" s="4"/>
      <c r="W284" s="12" t="s">
        <v>30</v>
      </c>
      <c r="X284" s="12" t="s">
        <v>17</v>
      </c>
      <c r="Y284" s="10">
        <v>1990</v>
      </c>
      <c r="Z284" s="10">
        <v>1991</v>
      </c>
      <c r="AA284" s="10">
        <v>1992</v>
      </c>
      <c r="AB284" s="10">
        <v>1993</v>
      </c>
      <c r="AC284" s="10">
        <v>1994</v>
      </c>
      <c r="AD284" s="10">
        <v>1995</v>
      </c>
      <c r="AE284" s="10">
        <v>1996</v>
      </c>
      <c r="AF284" s="10">
        <v>1997</v>
      </c>
      <c r="AG284" s="10">
        <v>1998</v>
      </c>
      <c r="AH284" s="10">
        <v>1999</v>
      </c>
      <c r="AI284" s="10">
        <v>2000</v>
      </c>
      <c r="AJ284" s="10">
        <v>2001</v>
      </c>
      <c r="AK284" s="10">
        <v>2002</v>
      </c>
      <c r="AL284" s="10">
        <v>2003</v>
      </c>
      <c r="AM284" s="10">
        <v>2004</v>
      </c>
      <c r="AN284" s="11">
        <f t="shared" ref="AN284:AW284" si="112">AM284+1</f>
        <v>2005</v>
      </c>
      <c r="AO284" s="11">
        <f t="shared" si="112"/>
        <v>2006</v>
      </c>
      <c r="AP284" s="11">
        <f>AO284+1</f>
        <v>2007</v>
      </c>
      <c r="AQ284" s="11">
        <f>AP284+1</f>
        <v>2008</v>
      </c>
      <c r="AR284" s="11">
        <f t="shared" si="112"/>
        <v>2009</v>
      </c>
      <c r="AS284" s="11">
        <f t="shared" si="112"/>
        <v>2010</v>
      </c>
      <c r="AT284" s="11">
        <f t="shared" si="112"/>
        <v>2011</v>
      </c>
      <c r="AU284" s="11">
        <f t="shared" si="112"/>
        <v>2012</v>
      </c>
      <c r="AV284" s="11">
        <f t="shared" si="112"/>
        <v>2013</v>
      </c>
      <c r="AW284" s="11">
        <f t="shared" si="112"/>
        <v>2014</v>
      </c>
    </row>
    <row r="285" spans="2:49" ht="12.75" hidden="1" customHeight="1" outlineLevel="1">
      <c r="B285" s="4"/>
      <c r="W285" s="80" t="s">
        <v>44</v>
      </c>
      <c r="X285" s="99" t="s">
        <v>106</v>
      </c>
      <c r="Y285" s="298">
        <v>28.776112456974111</v>
      </c>
      <c r="Z285" s="298">
        <v>23.579327863709285</v>
      </c>
      <c r="AA285" s="298">
        <v>16.60028918269143</v>
      </c>
      <c r="AB285" s="298">
        <v>15.279899315506222</v>
      </c>
      <c r="AC285" s="298">
        <v>13.841040358066149</v>
      </c>
      <c r="AD285" s="298">
        <v>11.221396562835661</v>
      </c>
      <c r="AE285" s="298">
        <v>9.8001316284892432</v>
      </c>
      <c r="AF285" s="298">
        <v>8.3575209779224853</v>
      </c>
      <c r="AG285" s="298">
        <v>6.9963448756794246</v>
      </c>
      <c r="AH285" s="298">
        <v>5.9764996502240981</v>
      </c>
      <c r="AI285" s="298">
        <v>5.2076091399959941</v>
      </c>
      <c r="AJ285" s="298">
        <v>4.5676021657465222</v>
      </c>
      <c r="AK285" s="298">
        <v>3.6667649095649542</v>
      </c>
      <c r="AL285" s="298">
        <v>3.3283023043944264</v>
      </c>
      <c r="AM285" s="298">
        <v>2.8227494653122451</v>
      </c>
      <c r="AN285" s="298">
        <v>2.4485686774261159</v>
      </c>
      <c r="AO285" s="298">
        <v>2.0968588839506173</v>
      </c>
      <c r="AP285" s="298">
        <v>1.6994867741969966</v>
      </c>
      <c r="AQ285" s="298">
        <v>1.5250687341191531</v>
      </c>
      <c r="AR285" s="298">
        <v>1.3611551313139967</v>
      </c>
      <c r="AS285" s="298">
        <v>1.2527354050141475</v>
      </c>
      <c r="AT285" s="298">
        <v>1.0149828154589156</v>
      </c>
      <c r="AU285" s="298">
        <v>0.96295582335806285</v>
      </c>
      <c r="AV285" s="298">
        <v>0.92494226382919886</v>
      </c>
      <c r="AW285" s="298">
        <v>0.81997600230604517</v>
      </c>
    </row>
    <row r="286" spans="2:49" ht="12.75" hidden="1" customHeight="1" outlineLevel="1">
      <c r="B286" s="4"/>
      <c r="W286" s="80" t="s">
        <v>45</v>
      </c>
      <c r="X286" s="99" t="s">
        <v>106</v>
      </c>
      <c r="Y286" s="298">
        <v>22.180259191344017</v>
      </c>
      <c r="Z286" s="298">
        <v>25.632845156230101</v>
      </c>
      <c r="AA286" s="298">
        <v>14.349862323666635</v>
      </c>
      <c r="AB286" s="298">
        <v>14.188977733303433</v>
      </c>
      <c r="AC286" s="298">
        <v>12.849847563549378</v>
      </c>
      <c r="AD286" s="298">
        <v>11.134986895810954</v>
      </c>
      <c r="AE286" s="298">
        <v>10.046953904226751</v>
      </c>
      <c r="AF286" s="298">
        <v>9.2316152476699109</v>
      </c>
      <c r="AG286" s="298">
        <v>7.3509364236151269</v>
      </c>
      <c r="AH286" s="298">
        <v>6.1970221183801231</v>
      </c>
      <c r="AI286" s="298">
        <v>5.7617108764269975</v>
      </c>
      <c r="AJ286" s="298">
        <v>5.1113093584443119</v>
      </c>
      <c r="AK286" s="298">
        <v>4.4817211360459774</v>
      </c>
      <c r="AL286" s="298">
        <v>4.1161513665594853</v>
      </c>
      <c r="AM286" s="298">
        <v>3.6217939934963606</v>
      </c>
      <c r="AN286" s="298">
        <v>3.2006074512680778</v>
      </c>
      <c r="AO286" s="298">
        <v>2.866351667695473</v>
      </c>
      <c r="AP286" s="298">
        <v>2.7936574925979363</v>
      </c>
      <c r="AQ286" s="298">
        <v>2.5858219873059891</v>
      </c>
      <c r="AR286" s="298">
        <v>2.2864384336575125</v>
      </c>
      <c r="AS286" s="298">
        <v>2.1741768671448307</v>
      </c>
      <c r="AT286" s="298">
        <v>1.9273793126631777</v>
      </c>
      <c r="AU286" s="298">
        <v>1.9719408741067772</v>
      </c>
      <c r="AV286" s="298">
        <v>1.8145075270477349</v>
      </c>
      <c r="AW286" s="298">
        <v>1.7405679876226559</v>
      </c>
    </row>
    <row r="287" spans="2:49" ht="12.75" hidden="1" customHeight="1" outlineLevel="1">
      <c r="B287" s="4"/>
      <c r="W287" s="80" t="s">
        <v>46</v>
      </c>
      <c r="X287" s="99" t="s">
        <v>106</v>
      </c>
      <c r="Y287" s="298">
        <v>20.967444602869815</v>
      </c>
      <c r="Z287" s="298">
        <v>20.018719474394562</v>
      </c>
      <c r="AA287" s="298">
        <v>16.400293299789588</v>
      </c>
      <c r="AB287" s="298">
        <v>17.693921125686735</v>
      </c>
      <c r="AC287" s="298">
        <v>18.221629001150006</v>
      </c>
      <c r="AD287" s="298">
        <v>17.031740708915144</v>
      </c>
      <c r="AE287" s="298">
        <v>17.210956465315405</v>
      </c>
      <c r="AF287" s="298">
        <v>16.75847854225573</v>
      </c>
      <c r="AG287" s="298">
        <v>15.839748670058977</v>
      </c>
      <c r="AH287" s="298">
        <v>15.48768725029565</v>
      </c>
      <c r="AI287" s="298">
        <v>15.111348894051673</v>
      </c>
      <c r="AJ287" s="298">
        <v>14.888803885302643</v>
      </c>
      <c r="AK287" s="298">
        <v>13.874617917428234</v>
      </c>
      <c r="AL287" s="298">
        <v>13.319380359056805</v>
      </c>
      <c r="AM287" s="298">
        <v>12.226502340303435</v>
      </c>
      <c r="AN287" s="298">
        <v>11.21252380004192</v>
      </c>
      <c r="AO287" s="298">
        <v>10.155944078806584</v>
      </c>
      <c r="AP287" s="298">
        <v>9.9477145029127243</v>
      </c>
      <c r="AQ287" s="298">
        <v>9.5186389465038133</v>
      </c>
      <c r="AR287" s="298">
        <v>9.1142211833254798</v>
      </c>
      <c r="AS287" s="298">
        <v>8.4265853907569479</v>
      </c>
      <c r="AT287" s="298">
        <v>7.9874329128334978</v>
      </c>
      <c r="AU287" s="298">
        <v>7.8060692385417143</v>
      </c>
      <c r="AV287" s="298">
        <v>7.6054503962392417</v>
      </c>
      <c r="AW287" s="298">
        <v>7.2771026070075528</v>
      </c>
    </row>
    <row r="288" spans="2:49" ht="12.75" hidden="1" customHeight="1" outlineLevel="1">
      <c r="B288" s="4"/>
      <c r="W288" s="80" t="s">
        <v>47</v>
      </c>
      <c r="X288" s="99" t="s">
        <v>106</v>
      </c>
      <c r="Y288" s="298">
        <v>6.7885875972871128</v>
      </c>
      <c r="Z288" s="298">
        <v>7.4332407384960142</v>
      </c>
      <c r="AA288" s="298">
        <v>6.7386625402982343</v>
      </c>
      <c r="AB288" s="298">
        <v>6.7897941506895378</v>
      </c>
      <c r="AC288" s="298">
        <v>7.439989817378903</v>
      </c>
      <c r="AD288" s="298">
        <v>7.8034141783028996</v>
      </c>
      <c r="AE288" s="298">
        <v>8.5699380637023026</v>
      </c>
      <c r="AF288" s="298">
        <v>9.3978540351678905</v>
      </c>
      <c r="AG288" s="298">
        <v>8.0740445732624018</v>
      </c>
      <c r="AH288" s="298">
        <v>7.950005358622608</v>
      </c>
      <c r="AI288" s="298">
        <v>7.8133080749048656</v>
      </c>
      <c r="AJ288" s="298">
        <v>7.4698211196857276</v>
      </c>
      <c r="AK288" s="298">
        <v>7.2042113201415292</v>
      </c>
      <c r="AL288" s="298">
        <v>7.0667798124330119</v>
      </c>
      <c r="AM288" s="298">
        <v>6.5612882326410205</v>
      </c>
      <c r="AN288" s="298">
        <v>6.6140846007126388</v>
      </c>
      <c r="AO288" s="298">
        <v>5.7219612304526759</v>
      </c>
      <c r="AP288" s="298">
        <v>5.5873149851958726</v>
      </c>
      <c r="AQ288" s="298">
        <v>5.1263449033015087</v>
      </c>
      <c r="AR288" s="298">
        <v>5.3490374791140045</v>
      </c>
      <c r="AS288" s="298">
        <v>5.1847984997038878</v>
      </c>
      <c r="AT288" s="298">
        <v>4.9048694830967143</v>
      </c>
      <c r="AU288" s="298">
        <v>4.5815846866323779</v>
      </c>
      <c r="AV288" s="298">
        <v>4.3930977937804601</v>
      </c>
      <c r="AW288" s="298">
        <v>4.2300021479163235</v>
      </c>
    </row>
    <row r="289" spans="2:49" ht="12.75" hidden="1" customHeight="1" outlineLevel="1">
      <c r="B289" s="4"/>
      <c r="W289" s="80" t="s">
        <v>48</v>
      </c>
      <c r="X289" s="99" t="s">
        <v>106</v>
      </c>
      <c r="Y289" s="298" t="s">
        <v>133</v>
      </c>
      <c r="Z289" s="298">
        <v>0.16303855749526852</v>
      </c>
      <c r="AA289" s="298">
        <v>0.32112903595279485</v>
      </c>
      <c r="AB289" s="298">
        <v>0.41537713887954547</v>
      </c>
      <c r="AC289" s="298">
        <v>0.60075953521321124</v>
      </c>
      <c r="AD289" s="298">
        <v>0.91266680988184745</v>
      </c>
      <c r="AE289" s="298">
        <v>0.92068626663990893</v>
      </c>
      <c r="AF289" s="298">
        <v>1.0950309808737708</v>
      </c>
      <c r="AG289" s="298">
        <v>1.0125503388458426</v>
      </c>
      <c r="AH289" s="298">
        <v>1.1264657644879505</v>
      </c>
      <c r="AI289" s="298">
        <v>1.1247791658321649</v>
      </c>
      <c r="AJ289" s="298">
        <v>1.199157179988245</v>
      </c>
      <c r="AK289" s="298">
        <v>1.1877155083519855</v>
      </c>
      <c r="AL289" s="298">
        <v>1.8106129099678454</v>
      </c>
      <c r="AM289" s="298">
        <v>1.6815886297053229</v>
      </c>
      <c r="AN289" s="298">
        <v>1.155092234332425</v>
      </c>
      <c r="AO289" s="298">
        <v>1.5268111818930041</v>
      </c>
      <c r="AP289" s="298">
        <v>1.3667399365079365</v>
      </c>
      <c r="AQ289" s="298">
        <v>1.2525879566910234</v>
      </c>
      <c r="AR289" s="298">
        <v>1.173602143867015</v>
      </c>
      <c r="AS289" s="298">
        <v>1.1860902678160163</v>
      </c>
      <c r="AT289" s="298">
        <v>1.1452363528792175</v>
      </c>
      <c r="AU289" s="298">
        <v>1.238216699740567</v>
      </c>
      <c r="AV289" s="298">
        <v>1.23184530331486</v>
      </c>
      <c r="AW289" s="298">
        <v>0.65031562039673396</v>
      </c>
    </row>
    <row r="290" spans="2:49" ht="12.75" hidden="1" customHeight="1" outlineLevel="1" thickBot="1">
      <c r="B290" s="4"/>
      <c r="W290" s="101" t="s">
        <v>49</v>
      </c>
      <c r="X290" s="96" t="s">
        <v>106</v>
      </c>
      <c r="Y290" s="299">
        <v>11.464676151524937</v>
      </c>
      <c r="Z290" s="299">
        <v>13.711268209674763</v>
      </c>
      <c r="AA290" s="299">
        <v>14.553643617601319</v>
      </c>
      <c r="AB290" s="299">
        <v>13.71317053593452</v>
      </c>
      <c r="AC290" s="299">
        <v>12.740453724642348</v>
      </c>
      <c r="AD290" s="299">
        <v>11.311194844253489</v>
      </c>
      <c r="AE290" s="299">
        <v>12.018733671626384</v>
      </c>
      <c r="AF290" s="299">
        <v>11.487636470263425</v>
      </c>
      <c r="AG290" s="299">
        <v>12.331132441887361</v>
      </c>
      <c r="AH290" s="299">
        <v>12.247516062555031</v>
      </c>
      <c r="AI290" s="299">
        <v>12.274063848788302</v>
      </c>
      <c r="AJ290" s="299">
        <v>12.721686290832551</v>
      </c>
      <c r="AK290" s="299">
        <v>11.866849208467322</v>
      </c>
      <c r="AL290" s="299">
        <v>11.814033247588423</v>
      </c>
      <c r="AM290" s="299">
        <v>11.483897338541613</v>
      </c>
      <c r="AN290" s="299">
        <v>11.447701335149866</v>
      </c>
      <c r="AO290" s="299">
        <v>12.436851027366254</v>
      </c>
      <c r="AP290" s="299">
        <v>11.722246308588531</v>
      </c>
      <c r="AQ290" s="299">
        <v>12.162457472078511</v>
      </c>
      <c r="AR290" s="299">
        <v>11.38259409279808</v>
      </c>
      <c r="AS290" s="299">
        <v>11.132313569564168</v>
      </c>
      <c r="AT290" s="299">
        <v>10.762859123068477</v>
      </c>
      <c r="AU290" s="299">
        <v>10.2288526776205</v>
      </c>
      <c r="AV290" s="299">
        <v>10.272936715788502</v>
      </c>
      <c r="AW290" s="299">
        <v>10.360495634750688</v>
      </c>
    </row>
    <row r="291" spans="2:49" ht="12.75" hidden="1" customHeight="1" outlineLevel="1" thickTop="1">
      <c r="B291" s="4"/>
      <c r="W291" s="98" t="s">
        <v>40</v>
      </c>
      <c r="X291" s="94" t="s">
        <v>106</v>
      </c>
      <c r="Y291" s="300">
        <f t="shared" ref="Y291:AQ291" si="113">SUM(Y285:Y290)</f>
        <v>90.177080000000004</v>
      </c>
      <c r="Z291" s="300">
        <f t="shared" si="113"/>
        <v>90.53843999999998</v>
      </c>
      <c r="AA291" s="300">
        <f t="shared" si="113"/>
        <v>68.963880000000003</v>
      </c>
      <c r="AB291" s="300">
        <f t="shared" si="113"/>
        <v>68.081139999999991</v>
      </c>
      <c r="AC291" s="300">
        <f t="shared" si="113"/>
        <v>65.693719999999999</v>
      </c>
      <c r="AD291" s="300">
        <f t="shared" si="113"/>
        <v>59.415399999999991</v>
      </c>
      <c r="AE291" s="300">
        <f t="shared" si="113"/>
        <v>58.567399999999999</v>
      </c>
      <c r="AF291" s="300">
        <f t="shared" si="113"/>
        <v>56.328136254153215</v>
      </c>
      <c r="AG291" s="300">
        <f t="shared" si="113"/>
        <v>51.604757323349133</v>
      </c>
      <c r="AH291" s="300">
        <f t="shared" si="113"/>
        <v>48.985196204565462</v>
      </c>
      <c r="AI291" s="300">
        <f t="shared" si="113"/>
        <v>47.292819999999999</v>
      </c>
      <c r="AJ291" s="300">
        <f t="shared" si="113"/>
        <v>45.958380000000005</v>
      </c>
      <c r="AK291" s="300">
        <f t="shared" si="113"/>
        <v>42.281880000000001</v>
      </c>
      <c r="AL291" s="300">
        <f t="shared" si="113"/>
        <v>41.455259999999996</v>
      </c>
      <c r="AM291" s="300">
        <f t="shared" si="113"/>
        <v>38.397819999999996</v>
      </c>
      <c r="AN291" s="300">
        <f t="shared" si="113"/>
        <v>36.078578098931047</v>
      </c>
      <c r="AO291" s="300">
        <f t="shared" si="113"/>
        <v>34.804778070164609</v>
      </c>
      <c r="AP291" s="300">
        <f t="shared" si="113"/>
        <v>33.117159999999998</v>
      </c>
      <c r="AQ291" s="300">
        <f t="shared" si="113"/>
        <v>32.170919999999995</v>
      </c>
      <c r="AR291" s="300">
        <f t="shared" ref="AR291:AW291" si="114">SUM(AR285:AR290)</f>
        <v>30.667048464076089</v>
      </c>
      <c r="AS291" s="300">
        <f t="shared" si="114"/>
        <v>29.3567</v>
      </c>
      <c r="AT291" s="300">
        <f t="shared" si="114"/>
        <v>27.742760000000001</v>
      </c>
      <c r="AU291" s="300">
        <f t="shared" si="114"/>
        <v>26.789619999999999</v>
      </c>
      <c r="AV291" s="300">
        <f t="shared" si="114"/>
        <v>26.242779999999996</v>
      </c>
      <c r="AW291" s="300">
        <f t="shared" si="114"/>
        <v>25.07846</v>
      </c>
    </row>
    <row r="292" spans="2:49" hidden="1" outlineLevel="1">
      <c r="B292" s="4"/>
    </row>
    <row r="293" spans="2:49" hidden="1" outlineLevel="1">
      <c r="B293" s="4"/>
    </row>
    <row r="294" spans="2:49" ht="15" hidden="1" outlineLevel="1">
      <c r="B294" s="4"/>
      <c r="U294" s="143" t="s">
        <v>269</v>
      </c>
      <c r="V294" s="62">
        <v>90</v>
      </c>
      <c r="W294" s="22" t="s">
        <v>370</v>
      </c>
      <c r="Y294" s="22"/>
      <c r="Z294" s="23"/>
      <c r="AA294" s="23"/>
      <c r="AB294" s="23"/>
      <c r="AC294" s="23"/>
      <c r="AD294" s="23"/>
      <c r="AE294" s="23"/>
      <c r="AF294" s="23"/>
      <c r="AG294" s="23"/>
      <c r="AH294" s="23"/>
      <c r="AI294" s="23"/>
      <c r="AJ294" s="23"/>
      <c r="AK294" s="23"/>
      <c r="AL294" s="23"/>
      <c r="AM294" s="23"/>
      <c r="AN294" s="23"/>
      <c r="AO294" s="23"/>
      <c r="AP294" s="23"/>
    </row>
    <row r="295" spans="2:49" ht="14.25" hidden="1" outlineLevel="1">
      <c r="B295" s="4"/>
      <c r="W295" s="12" t="s">
        <v>30</v>
      </c>
      <c r="X295" s="12" t="s">
        <v>17</v>
      </c>
      <c r="Y295" s="10">
        <v>1990</v>
      </c>
      <c r="Z295" s="10">
        <v>1991</v>
      </c>
      <c r="AA295" s="10">
        <v>1992</v>
      </c>
      <c r="AB295" s="10">
        <v>1993</v>
      </c>
      <c r="AC295" s="10">
        <v>1994</v>
      </c>
      <c r="AD295" s="10">
        <v>1995</v>
      </c>
      <c r="AE295" s="10">
        <v>1996</v>
      </c>
      <c r="AF295" s="10">
        <v>1997</v>
      </c>
      <c r="AG295" s="10">
        <v>1998</v>
      </c>
      <c r="AH295" s="10">
        <v>1999</v>
      </c>
      <c r="AI295" s="10">
        <v>2000</v>
      </c>
      <c r="AJ295" s="10">
        <v>2001</v>
      </c>
      <c r="AK295" s="10">
        <v>2002</v>
      </c>
      <c r="AL295" s="10">
        <v>2003</v>
      </c>
      <c r="AM295" s="10">
        <v>2004</v>
      </c>
      <c r="AN295" s="11">
        <f t="shared" ref="AN295:AW295" si="115">AM295+1</f>
        <v>2005</v>
      </c>
      <c r="AO295" s="11">
        <f t="shared" si="115"/>
        <v>2006</v>
      </c>
      <c r="AP295" s="11">
        <f>AO295+1</f>
        <v>2007</v>
      </c>
      <c r="AQ295" s="11">
        <f>AP295+1</f>
        <v>2008</v>
      </c>
      <c r="AR295" s="11">
        <f t="shared" si="115"/>
        <v>2009</v>
      </c>
      <c r="AS295" s="11">
        <f t="shared" si="115"/>
        <v>2010</v>
      </c>
      <c r="AT295" s="11">
        <f t="shared" si="115"/>
        <v>2011</v>
      </c>
      <c r="AU295" s="11">
        <f t="shared" si="115"/>
        <v>2012</v>
      </c>
      <c r="AV295" s="11">
        <f t="shared" si="115"/>
        <v>2013</v>
      </c>
      <c r="AW295" s="11">
        <f t="shared" si="115"/>
        <v>2014</v>
      </c>
    </row>
    <row r="296" spans="2:49" hidden="1" outlineLevel="1">
      <c r="B296" s="4"/>
      <c r="W296" s="80" t="s">
        <v>53</v>
      </c>
      <c r="X296" s="99" t="s">
        <v>104</v>
      </c>
      <c r="Y296" s="76">
        <v>366.73739999999998</v>
      </c>
      <c r="Z296" s="76">
        <v>395.89359999999999</v>
      </c>
      <c r="AA296" s="76">
        <v>396.09984000000003</v>
      </c>
      <c r="AB296" s="76">
        <v>391.5428</v>
      </c>
      <c r="AC296" s="76">
        <v>387.83439999999996</v>
      </c>
      <c r="AD296" s="76">
        <v>381.13299999999998</v>
      </c>
      <c r="AE296" s="76">
        <v>376.36511999999999</v>
      </c>
      <c r="AF296" s="76">
        <v>367.20459999999997</v>
      </c>
      <c r="AG296" s="76">
        <v>368.358</v>
      </c>
      <c r="AH296" s="76">
        <v>354.94059999999996</v>
      </c>
      <c r="AI296" s="76">
        <v>340.95096000000001</v>
      </c>
      <c r="AJ296" s="76">
        <v>324.33965699999993</v>
      </c>
      <c r="AK296" s="76">
        <v>307.15479999999997</v>
      </c>
      <c r="AL296" s="76">
        <v>292.51100000000002</v>
      </c>
      <c r="AM296" s="76">
        <v>280.54631999999998</v>
      </c>
      <c r="AN296" s="76">
        <v>267.22379999999998</v>
      </c>
      <c r="AO296" s="76">
        <v>250.93019999999999</v>
      </c>
      <c r="AP296" s="76">
        <v>232.49039999999999</v>
      </c>
      <c r="AQ296" s="76">
        <v>225.64632</v>
      </c>
      <c r="AR296" s="76">
        <v>214.79519999999999</v>
      </c>
      <c r="AS296" s="76">
        <v>203.64079999999998</v>
      </c>
      <c r="AT296" s="76">
        <v>194.4136</v>
      </c>
      <c r="AU296" s="76">
        <v>191.08127999999999</v>
      </c>
      <c r="AV296" s="76">
        <v>180.79179999999999</v>
      </c>
      <c r="AW296" s="76">
        <v>172.5428</v>
      </c>
    </row>
    <row r="297" spans="2:49" hidden="1" outlineLevel="1">
      <c r="B297" s="4"/>
      <c r="W297" s="80" t="s">
        <v>54</v>
      </c>
      <c r="X297" s="99" t="s">
        <v>104</v>
      </c>
      <c r="Y297" s="76">
        <v>568.23199999999997</v>
      </c>
      <c r="Z297" s="76">
        <v>539.95179999999993</v>
      </c>
      <c r="AA297" s="76">
        <v>514.27392000000009</v>
      </c>
      <c r="AB297" s="76">
        <v>486.13620000000003</v>
      </c>
      <c r="AC297" s="76">
        <v>455.63679999999999</v>
      </c>
      <c r="AD297" s="76">
        <v>429.37139999999994</v>
      </c>
      <c r="AE297" s="76">
        <v>401.53128000000004</v>
      </c>
      <c r="AF297" s="76">
        <v>372.9862</v>
      </c>
      <c r="AG297" s="76">
        <v>346.89600000000002</v>
      </c>
      <c r="AH297" s="76">
        <v>322.33879999999999</v>
      </c>
      <c r="AI297" s="76">
        <v>298.04111999999998</v>
      </c>
      <c r="AJ297" s="76">
        <v>274.73558760000003</v>
      </c>
      <c r="AK297" s="76">
        <v>253.2808</v>
      </c>
      <c r="AL297" s="76">
        <v>234.31539999999998</v>
      </c>
      <c r="AM297" s="76">
        <v>217.79928000000001</v>
      </c>
      <c r="AN297" s="76">
        <v>203.232</v>
      </c>
      <c r="AO297" s="76">
        <v>189.55179999999999</v>
      </c>
      <c r="AP297" s="76">
        <v>176.9666</v>
      </c>
      <c r="AQ297" s="76">
        <v>165.44664</v>
      </c>
      <c r="AR297" s="76">
        <v>155.79660000000001</v>
      </c>
      <c r="AS297" s="76">
        <v>145.7664</v>
      </c>
      <c r="AT297" s="76">
        <v>136.48079999999999</v>
      </c>
      <c r="AU297" s="76">
        <v>129.54936000000001</v>
      </c>
      <c r="AV297" s="76">
        <v>120.33319999999999</v>
      </c>
      <c r="AW297" s="76">
        <v>112.785</v>
      </c>
    </row>
    <row r="298" spans="2:49" hidden="1" outlineLevel="1">
      <c r="B298" s="4"/>
      <c r="W298" s="80" t="s">
        <v>55</v>
      </c>
      <c r="X298" s="99" t="s">
        <v>104</v>
      </c>
      <c r="Y298" s="76">
        <v>46.194400000000002</v>
      </c>
      <c r="Z298" s="76">
        <v>39.566000000000003</v>
      </c>
      <c r="AA298" s="76">
        <v>34.023360000000004</v>
      </c>
      <c r="AB298" s="76">
        <v>28.659800000000001</v>
      </c>
      <c r="AC298" s="76">
        <v>25.097399999999997</v>
      </c>
      <c r="AD298" s="76">
        <v>21.038599999999999</v>
      </c>
      <c r="AE298" s="76">
        <v>17.846160000000001</v>
      </c>
      <c r="AF298" s="76">
        <v>15.505199999999999</v>
      </c>
      <c r="AG298" s="76">
        <v>13.417399999999999</v>
      </c>
      <c r="AH298" s="76">
        <v>11.358799999999999</v>
      </c>
      <c r="AI298" s="76">
        <v>9.4281600000000001</v>
      </c>
      <c r="AJ298" s="76">
        <v>8.2343999999999991</v>
      </c>
      <c r="AK298" s="76">
        <v>6.9495999999999993</v>
      </c>
      <c r="AL298" s="76">
        <v>5.9130000000000003</v>
      </c>
      <c r="AM298" s="76">
        <v>4.9629599999999998</v>
      </c>
      <c r="AN298" s="76">
        <v>3.8835999999999999</v>
      </c>
      <c r="AO298" s="76">
        <v>3.2411999999999996</v>
      </c>
      <c r="AP298" s="76">
        <v>2.7010000000000001</v>
      </c>
      <c r="AQ298" s="76">
        <v>7.58352</v>
      </c>
      <c r="AR298" s="76">
        <v>2.0293999999999999</v>
      </c>
      <c r="AS298" s="76">
        <v>1.8979999999999999</v>
      </c>
      <c r="AT298" s="76">
        <v>1.6352</v>
      </c>
      <c r="AU298" s="76">
        <v>1.5664800000000001</v>
      </c>
      <c r="AV298" s="76">
        <v>1.2702</v>
      </c>
      <c r="AW298" s="76">
        <v>1.2118</v>
      </c>
    </row>
    <row r="299" spans="2:49" hidden="1" outlineLevel="1">
      <c r="B299" s="4"/>
      <c r="W299" s="108" t="s">
        <v>56</v>
      </c>
      <c r="X299" s="109" t="s">
        <v>104</v>
      </c>
      <c r="Y299" s="223">
        <v>21.724679999999999</v>
      </c>
      <c r="Z299" s="223">
        <v>19.61628</v>
      </c>
      <c r="AA299" s="223">
        <v>21.399000000000001</v>
      </c>
      <c r="AB299" s="223">
        <v>20.550199999999997</v>
      </c>
      <c r="AC299" s="223">
        <v>18.262999999999998</v>
      </c>
      <c r="AD299" s="223">
        <v>13.533299999999999</v>
      </c>
      <c r="AE299" s="223">
        <v>12.999299999999998</v>
      </c>
      <c r="AF299" s="223">
        <v>12.7197</v>
      </c>
      <c r="AG299" s="223">
        <v>11.185299999999998</v>
      </c>
      <c r="AH299" s="223">
        <v>10.267299999999999</v>
      </c>
      <c r="AI299" s="223">
        <v>9.2861999999999991</v>
      </c>
      <c r="AJ299" s="223">
        <v>7.4832999999999998</v>
      </c>
      <c r="AK299" s="223">
        <v>6.4037999999999995</v>
      </c>
      <c r="AL299" s="223">
        <v>4.7118000000000002</v>
      </c>
      <c r="AM299" s="223">
        <v>4.2275999999999998</v>
      </c>
      <c r="AN299" s="223">
        <v>3.5048999999999997</v>
      </c>
      <c r="AO299" s="223">
        <v>2.2103000000000002</v>
      </c>
      <c r="AP299" s="223" t="s">
        <v>133</v>
      </c>
      <c r="AQ299" s="223" t="s">
        <v>133</v>
      </c>
      <c r="AR299" s="223" t="s">
        <v>133</v>
      </c>
      <c r="AS299" s="223" t="s">
        <v>133</v>
      </c>
      <c r="AT299" s="223" t="s">
        <v>133</v>
      </c>
      <c r="AU299" s="223" t="s">
        <v>133</v>
      </c>
      <c r="AV299" s="223" t="s">
        <v>133</v>
      </c>
      <c r="AW299" s="223" t="s">
        <v>133</v>
      </c>
    </row>
    <row r="300" spans="2:49" ht="14.25" hidden="1" outlineLevel="1" thickBot="1">
      <c r="B300" s="4"/>
      <c r="W300" s="101" t="s">
        <v>76</v>
      </c>
      <c r="X300" s="96" t="s">
        <v>104</v>
      </c>
      <c r="Y300" s="224">
        <v>0.75848369999999998</v>
      </c>
      <c r="Z300" s="224">
        <v>0.82133610000000001</v>
      </c>
      <c r="AA300" s="224">
        <v>0.85529729999999993</v>
      </c>
      <c r="AB300" s="224">
        <v>0.85758659999999998</v>
      </c>
      <c r="AC300" s="224">
        <v>0.99366149999999998</v>
      </c>
      <c r="AD300" s="224">
        <v>0.85376070000000004</v>
      </c>
      <c r="AE300" s="224">
        <v>0.71385989999999988</v>
      </c>
      <c r="AF300" s="224">
        <v>0.39864630000000001</v>
      </c>
      <c r="AG300" s="224">
        <v>0.36850710000000003</v>
      </c>
      <c r="AH300" s="224">
        <v>3.8161499999999994E-2</v>
      </c>
      <c r="AI300" s="304">
        <v>4.8317099999999995E-2</v>
      </c>
      <c r="AJ300" s="224">
        <v>1.1485499999999997E-2</v>
      </c>
      <c r="AK300" s="224">
        <v>1.2074400000000001E-2</v>
      </c>
      <c r="AL300" s="224">
        <v>1.2378599999999998E-2</v>
      </c>
      <c r="AM300" s="224" t="s">
        <v>133</v>
      </c>
      <c r="AN300" s="224" t="s">
        <v>133</v>
      </c>
      <c r="AO300" s="224" t="s">
        <v>133</v>
      </c>
      <c r="AP300" s="224" t="s">
        <v>133</v>
      </c>
      <c r="AQ300" s="224" t="s">
        <v>133</v>
      </c>
      <c r="AR300" s="224" t="s">
        <v>133</v>
      </c>
      <c r="AS300" s="224" t="s">
        <v>133</v>
      </c>
      <c r="AT300" s="224" t="s">
        <v>133</v>
      </c>
      <c r="AU300" s="224" t="s">
        <v>133</v>
      </c>
      <c r="AV300" s="224" t="s">
        <v>133</v>
      </c>
      <c r="AW300" s="224" t="s">
        <v>133</v>
      </c>
    </row>
    <row r="301" spans="2:49" hidden="1" outlineLevel="1">
      <c r="B301" s="4"/>
      <c r="W301" s="98" t="s">
        <v>40</v>
      </c>
      <c r="X301" s="94" t="s">
        <v>104</v>
      </c>
      <c r="Y301" s="221">
        <f t="shared" ref="Y301:AQ301" si="116">SUM(Y296:Y299)</f>
        <v>1002.88848</v>
      </c>
      <c r="Z301" s="221">
        <f t="shared" si="116"/>
        <v>995.02767999999992</v>
      </c>
      <c r="AA301" s="221">
        <f t="shared" si="116"/>
        <v>965.7961200000002</v>
      </c>
      <c r="AB301" s="221">
        <f t="shared" si="116"/>
        <v>926.88900000000012</v>
      </c>
      <c r="AC301" s="221">
        <f t="shared" si="116"/>
        <v>886.83159999999998</v>
      </c>
      <c r="AD301" s="221">
        <f t="shared" si="116"/>
        <v>845.07629999999995</v>
      </c>
      <c r="AE301" s="221">
        <f t="shared" si="116"/>
        <v>808.74186000000009</v>
      </c>
      <c r="AF301" s="221">
        <f t="shared" si="116"/>
        <v>768.4156999999999</v>
      </c>
      <c r="AG301" s="221">
        <f t="shared" si="116"/>
        <v>739.85670000000005</v>
      </c>
      <c r="AH301" s="221">
        <f t="shared" si="116"/>
        <v>698.90549999999985</v>
      </c>
      <c r="AI301" s="221">
        <f t="shared" si="116"/>
        <v>657.70644000000004</v>
      </c>
      <c r="AJ301" s="221">
        <f t="shared" si="116"/>
        <v>614.79294459999994</v>
      </c>
      <c r="AK301" s="221">
        <f t="shared" si="116"/>
        <v>573.7890000000001</v>
      </c>
      <c r="AL301" s="221">
        <f t="shared" si="116"/>
        <v>537.45120000000009</v>
      </c>
      <c r="AM301" s="221">
        <f t="shared" si="116"/>
        <v>507.53616</v>
      </c>
      <c r="AN301" s="221">
        <f t="shared" si="116"/>
        <v>477.84429999999998</v>
      </c>
      <c r="AO301" s="221">
        <f t="shared" si="116"/>
        <v>445.93349999999998</v>
      </c>
      <c r="AP301" s="221">
        <f t="shared" si="116"/>
        <v>412.15800000000002</v>
      </c>
      <c r="AQ301" s="221">
        <f t="shared" si="116"/>
        <v>398.67648000000003</v>
      </c>
      <c r="AR301" s="221">
        <f t="shared" ref="AR301:AW301" si="117">SUM(AR296:AR299)</f>
        <v>372.62120000000004</v>
      </c>
      <c r="AS301" s="221">
        <f t="shared" si="117"/>
        <v>351.30520000000001</v>
      </c>
      <c r="AT301" s="221">
        <f t="shared" si="117"/>
        <v>332.52960000000002</v>
      </c>
      <c r="AU301" s="221">
        <f t="shared" si="117"/>
        <v>322.19711999999998</v>
      </c>
      <c r="AV301" s="221">
        <f t="shared" si="117"/>
        <v>302.39519999999999</v>
      </c>
      <c r="AW301" s="221">
        <f t="shared" si="117"/>
        <v>286.53960000000001</v>
      </c>
    </row>
    <row r="302" spans="2:49" hidden="1" outlineLevel="1">
      <c r="B302" s="4"/>
      <c r="Y302" s="225"/>
      <c r="Z302" s="225"/>
      <c r="AA302" s="225"/>
      <c r="AB302" s="225"/>
      <c r="AC302" s="225"/>
      <c r="AD302" s="225"/>
      <c r="AE302" s="225"/>
      <c r="AF302" s="225"/>
      <c r="AG302" s="225"/>
      <c r="AH302" s="225"/>
      <c r="AI302" s="225"/>
      <c r="AJ302" s="225"/>
      <c r="AK302" s="225"/>
      <c r="AL302" s="225"/>
      <c r="AM302" s="225"/>
      <c r="AN302" s="225"/>
      <c r="AO302" s="225"/>
      <c r="AP302" s="225"/>
      <c r="AQ302" s="225"/>
      <c r="AR302" s="225"/>
      <c r="AS302" s="225"/>
      <c r="AT302" s="225"/>
      <c r="AU302" s="225"/>
      <c r="AV302" s="225"/>
      <c r="AW302" s="225"/>
    </row>
    <row r="303" spans="2:49" ht="14.25" hidden="1" outlineLevel="1">
      <c r="B303" s="4"/>
      <c r="W303" s="12" t="s">
        <v>30</v>
      </c>
      <c r="X303" s="12" t="s">
        <v>17</v>
      </c>
      <c r="Y303" s="274">
        <v>1990</v>
      </c>
      <c r="Z303" s="274">
        <v>1991</v>
      </c>
      <c r="AA303" s="274">
        <v>1992</v>
      </c>
      <c r="AB303" s="274">
        <v>1993</v>
      </c>
      <c r="AC303" s="274">
        <v>1994</v>
      </c>
      <c r="AD303" s="274">
        <v>1995</v>
      </c>
      <c r="AE303" s="274">
        <v>1996</v>
      </c>
      <c r="AF303" s="274">
        <v>1997</v>
      </c>
      <c r="AG303" s="274">
        <v>1998</v>
      </c>
      <c r="AH303" s="274">
        <v>1999</v>
      </c>
      <c r="AI303" s="274">
        <v>2000</v>
      </c>
      <c r="AJ303" s="274">
        <v>2001</v>
      </c>
      <c r="AK303" s="274">
        <v>2002</v>
      </c>
      <c r="AL303" s="274">
        <v>2003</v>
      </c>
      <c r="AM303" s="274">
        <v>2004</v>
      </c>
      <c r="AN303" s="275">
        <f t="shared" ref="AN303:AW303" si="118">AM303+1</f>
        <v>2005</v>
      </c>
      <c r="AO303" s="275">
        <f t="shared" si="118"/>
        <v>2006</v>
      </c>
      <c r="AP303" s="275">
        <f>AO303+1</f>
        <v>2007</v>
      </c>
      <c r="AQ303" s="275">
        <f>AP303+1</f>
        <v>2008</v>
      </c>
      <c r="AR303" s="275">
        <f t="shared" si="118"/>
        <v>2009</v>
      </c>
      <c r="AS303" s="275">
        <f t="shared" si="118"/>
        <v>2010</v>
      </c>
      <c r="AT303" s="275">
        <f t="shared" si="118"/>
        <v>2011</v>
      </c>
      <c r="AU303" s="275">
        <f t="shared" si="118"/>
        <v>2012</v>
      </c>
      <c r="AV303" s="275">
        <f t="shared" si="118"/>
        <v>2013</v>
      </c>
      <c r="AW303" s="275">
        <f t="shared" si="118"/>
        <v>2014</v>
      </c>
    </row>
    <row r="304" spans="2:49" hidden="1" outlineLevel="1">
      <c r="B304" s="4"/>
      <c r="W304" s="80" t="s">
        <v>53</v>
      </c>
      <c r="X304" s="99" t="s">
        <v>106</v>
      </c>
      <c r="Y304" s="301">
        <v>18.336869999999998</v>
      </c>
      <c r="Z304" s="301">
        <v>19.79468</v>
      </c>
      <c r="AA304" s="301">
        <v>19.804991999999999</v>
      </c>
      <c r="AB304" s="301">
        <v>19.57714</v>
      </c>
      <c r="AC304" s="301">
        <v>19.391719999999999</v>
      </c>
      <c r="AD304" s="301">
        <v>19.056649999999998</v>
      </c>
      <c r="AE304" s="301">
        <v>18.818256000000002</v>
      </c>
      <c r="AF304" s="301">
        <v>18.360229999999998</v>
      </c>
      <c r="AG304" s="301">
        <v>18.417899999999999</v>
      </c>
      <c r="AH304" s="301">
        <v>17.747029999999999</v>
      </c>
      <c r="AI304" s="301">
        <v>17.047547999999999</v>
      </c>
      <c r="AJ304" s="301">
        <v>16.216982849999997</v>
      </c>
      <c r="AK304" s="301">
        <v>15.35774</v>
      </c>
      <c r="AL304" s="301">
        <v>14.625549999999999</v>
      </c>
      <c r="AM304" s="301">
        <v>14.027315999999999</v>
      </c>
      <c r="AN304" s="301">
        <v>13.361190000000001</v>
      </c>
      <c r="AO304" s="301">
        <v>12.54651</v>
      </c>
      <c r="AP304" s="301">
        <v>11.62452</v>
      </c>
      <c r="AQ304" s="301">
        <v>11.282315999999998</v>
      </c>
      <c r="AR304" s="301">
        <v>10.73976</v>
      </c>
      <c r="AS304" s="301">
        <v>10.182039999999999</v>
      </c>
      <c r="AT304" s="301">
        <v>9.7206799999999998</v>
      </c>
      <c r="AU304" s="301">
        <v>9.5540640000000003</v>
      </c>
      <c r="AV304" s="301">
        <v>9.0395900000000005</v>
      </c>
      <c r="AW304" s="301">
        <v>8.6271399999999989</v>
      </c>
    </row>
    <row r="305" spans="2:49" hidden="1" outlineLevel="1">
      <c r="B305" s="4"/>
      <c r="W305" s="80" t="s">
        <v>54</v>
      </c>
      <c r="X305" s="99" t="s">
        <v>106</v>
      </c>
      <c r="Y305" s="301">
        <v>28.4116</v>
      </c>
      <c r="Z305" s="301">
        <v>26.997589999999999</v>
      </c>
      <c r="AA305" s="301">
        <v>25.713695999999999</v>
      </c>
      <c r="AB305" s="301">
        <v>24.306809999999999</v>
      </c>
      <c r="AC305" s="301">
        <v>22.781839999999999</v>
      </c>
      <c r="AD305" s="301">
        <v>21.46857</v>
      </c>
      <c r="AE305" s="301">
        <v>20.076563999999998</v>
      </c>
      <c r="AF305" s="301">
        <v>18.64931</v>
      </c>
      <c r="AG305" s="301">
        <v>17.344799999999999</v>
      </c>
      <c r="AH305" s="301">
        <v>16.11694</v>
      </c>
      <c r="AI305" s="301">
        <v>14.902056</v>
      </c>
      <c r="AJ305" s="301">
        <v>13.73677938</v>
      </c>
      <c r="AK305" s="301">
        <v>12.664039999999998</v>
      </c>
      <c r="AL305" s="301">
        <v>11.715770000000001</v>
      </c>
      <c r="AM305" s="301">
        <v>10.889963999999999</v>
      </c>
      <c r="AN305" s="301">
        <v>10.1616</v>
      </c>
      <c r="AO305" s="301">
        <v>9.4775899999999993</v>
      </c>
      <c r="AP305" s="301">
        <v>8.8483300000000007</v>
      </c>
      <c r="AQ305" s="301">
        <v>8.2723320000000005</v>
      </c>
      <c r="AR305" s="301">
        <v>7.7898300000000003</v>
      </c>
      <c r="AS305" s="301">
        <v>7.2883199999999997</v>
      </c>
      <c r="AT305" s="301">
        <v>6.8240400000000001</v>
      </c>
      <c r="AU305" s="301">
        <v>6.477468</v>
      </c>
      <c r="AV305" s="301">
        <v>6.0166599999999999</v>
      </c>
      <c r="AW305" s="301">
        <v>5.6392499999999997</v>
      </c>
    </row>
    <row r="306" spans="2:49" hidden="1" outlineLevel="1">
      <c r="B306" s="4"/>
      <c r="W306" s="80" t="s">
        <v>55</v>
      </c>
      <c r="X306" s="99" t="s">
        <v>106</v>
      </c>
      <c r="Y306" s="302">
        <v>2.30972</v>
      </c>
      <c r="Z306" s="302">
        <v>1.9782999999999999</v>
      </c>
      <c r="AA306" s="302">
        <v>1.7011679999999998</v>
      </c>
      <c r="AB306" s="302">
        <v>1.43299</v>
      </c>
      <c r="AC306" s="302">
        <v>1.2548699999999999</v>
      </c>
      <c r="AD306" s="302">
        <v>1.05193</v>
      </c>
      <c r="AE306" s="302">
        <v>0.89230799999999999</v>
      </c>
      <c r="AF306" s="302">
        <v>0.77525999999999995</v>
      </c>
      <c r="AG306" s="302">
        <v>0.67086999999999997</v>
      </c>
      <c r="AH306" s="302">
        <v>0.56793999999999989</v>
      </c>
      <c r="AI306" s="302">
        <v>0.47140799999999999</v>
      </c>
      <c r="AJ306" s="302">
        <v>0.41171999999999997</v>
      </c>
      <c r="AK306" s="302">
        <v>0.34748000000000001</v>
      </c>
      <c r="AL306" s="302">
        <v>0.29564999999999997</v>
      </c>
      <c r="AM306" s="302">
        <v>0.24814800000000001</v>
      </c>
      <c r="AN306" s="302">
        <v>0.19418000000000002</v>
      </c>
      <c r="AO306" s="302">
        <v>0.16206000000000001</v>
      </c>
      <c r="AP306" s="302">
        <v>0.13504999999999998</v>
      </c>
      <c r="AQ306" s="302">
        <v>0.37917600000000001</v>
      </c>
      <c r="AR306" s="302">
        <v>0.10147</v>
      </c>
      <c r="AS306" s="302">
        <v>9.4899999999999998E-2</v>
      </c>
      <c r="AT306" s="302">
        <v>8.1759999999999985E-2</v>
      </c>
      <c r="AU306" s="302">
        <v>7.8324000000000005E-2</v>
      </c>
      <c r="AV306" s="302">
        <v>6.3509999999999997E-2</v>
      </c>
      <c r="AW306" s="302">
        <v>6.0589999999999998E-2</v>
      </c>
    </row>
    <row r="307" spans="2:49" hidden="1" outlineLevel="1">
      <c r="B307" s="4"/>
      <c r="W307" s="108" t="s">
        <v>56</v>
      </c>
      <c r="X307" s="109" t="s">
        <v>106</v>
      </c>
      <c r="Y307" s="302">
        <v>7.22966</v>
      </c>
      <c r="Z307" s="302">
        <v>6.4817199999999993</v>
      </c>
      <c r="AA307" s="302">
        <v>4.6279000000000003</v>
      </c>
      <c r="AB307" s="302">
        <v>4.3509399999999996</v>
      </c>
      <c r="AC307" s="302">
        <v>3.8110999999999997</v>
      </c>
      <c r="AD307" s="302">
        <v>3.15</v>
      </c>
      <c r="AE307" s="302">
        <v>3.0044999999999997</v>
      </c>
      <c r="AF307" s="302">
        <v>2.9402999999999997</v>
      </c>
      <c r="AG307" s="302">
        <v>2.59666</v>
      </c>
      <c r="AH307" s="302">
        <v>2.4176599999999997</v>
      </c>
      <c r="AI307" s="302">
        <v>2.1726399999999999</v>
      </c>
      <c r="AJ307" s="302">
        <v>1.72946</v>
      </c>
      <c r="AK307" s="302">
        <v>1.4543599999999999</v>
      </c>
      <c r="AL307" s="302">
        <v>1.0289600000000001</v>
      </c>
      <c r="AM307" s="302">
        <v>0.92991999999999986</v>
      </c>
      <c r="AN307" s="302">
        <v>0.76837999999999995</v>
      </c>
      <c r="AO307" s="302">
        <v>0.48446</v>
      </c>
      <c r="AP307" s="302" t="s">
        <v>133</v>
      </c>
      <c r="AQ307" s="302" t="s">
        <v>133</v>
      </c>
      <c r="AR307" s="302" t="s">
        <v>133</v>
      </c>
      <c r="AS307" s="302" t="s">
        <v>133</v>
      </c>
      <c r="AT307" s="302" t="s">
        <v>133</v>
      </c>
      <c r="AU307" s="302" t="s">
        <v>133</v>
      </c>
      <c r="AV307" s="302" t="s">
        <v>133</v>
      </c>
      <c r="AW307" s="302" t="s">
        <v>133</v>
      </c>
    </row>
    <row r="308" spans="2:49" ht="14.25" hidden="1" outlineLevel="1" thickBot="1">
      <c r="B308" s="4"/>
      <c r="W308" s="101" t="s">
        <v>76</v>
      </c>
      <c r="X308" s="96" t="s">
        <v>106</v>
      </c>
      <c r="Y308" s="299">
        <v>0.11280013999999999</v>
      </c>
      <c r="Z308" s="299">
        <v>0.12214741999999998</v>
      </c>
      <c r="AA308" s="299">
        <v>0.12719805999999997</v>
      </c>
      <c r="AB308" s="299">
        <v>0.12753851999999999</v>
      </c>
      <c r="AC308" s="299">
        <v>0.1477753</v>
      </c>
      <c r="AD308" s="299">
        <v>0.12696953999999999</v>
      </c>
      <c r="AE308" s="299">
        <v>0.10616377999999999</v>
      </c>
      <c r="AF308" s="299">
        <v>5.9285859999999996E-2</v>
      </c>
      <c r="AG308" s="299">
        <v>5.4803620000000004E-2</v>
      </c>
      <c r="AH308" s="299">
        <v>5.6753000000000003E-3</v>
      </c>
      <c r="AI308" s="304">
        <v>7.1856199999999993E-3</v>
      </c>
      <c r="AJ308" s="299">
        <v>1.7080999999999997E-3</v>
      </c>
      <c r="AK308" s="299">
        <v>1.79568E-3</v>
      </c>
      <c r="AL308" s="299">
        <v>1.8409199999999998E-3</v>
      </c>
      <c r="AM308" s="299" t="s">
        <v>133</v>
      </c>
      <c r="AN308" s="299" t="s">
        <v>133</v>
      </c>
      <c r="AO308" s="299" t="s">
        <v>133</v>
      </c>
      <c r="AP308" s="299" t="s">
        <v>133</v>
      </c>
      <c r="AQ308" s="299" t="s">
        <v>133</v>
      </c>
      <c r="AR308" s="299" t="s">
        <v>133</v>
      </c>
      <c r="AS308" s="299" t="s">
        <v>133</v>
      </c>
      <c r="AT308" s="299" t="s">
        <v>133</v>
      </c>
      <c r="AU308" s="299" t="s">
        <v>133</v>
      </c>
      <c r="AV308" s="299" t="s">
        <v>133</v>
      </c>
      <c r="AW308" s="299" t="s">
        <v>133</v>
      </c>
    </row>
    <row r="309" spans="2:49" hidden="1" outlineLevel="1">
      <c r="B309" s="4"/>
      <c r="W309" s="98" t="s">
        <v>40</v>
      </c>
      <c r="X309" s="94" t="s">
        <v>106</v>
      </c>
      <c r="Y309" s="221">
        <f t="shared" ref="Y309:AQ309" si="119">SUM(Y304:Y307)</f>
        <v>56.287849999999999</v>
      </c>
      <c r="Z309" s="221">
        <f t="shared" si="119"/>
        <v>55.252290000000002</v>
      </c>
      <c r="AA309" s="221">
        <f t="shared" si="119"/>
        <v>51.847756000000004</v>
      </c>
      <c r="AB309" s="221">
        <f t="shared" si="119"/>
        <v>49.667879999999997</v>
      </c>
      <c r="AC309" s="221">
        <f t="shared" si="119"/>
        <v>47.239529999999988</v>
      </c>
      <c r="AD309" s="221">
        <f t="shared" si="119"/>
        <v>44.727149999999995</v>
      </c>
      <c r="AE309" s="221">
        <f t="shared" si="119"/>
        <v>42.791627999999996</v>
      </c>
      <c r="AF309" s="221">
        <f t="shared" si="119"/>
        <v>40.725100000000005</v>
      </c>
      <c r="AG309" s="221">
        <f t="shared" si="119"/>
        <v>39.030229999999996</v>
      </c>
      <c r="AH309" s="221">
        <f t="shared" si="119"/>
        <v>36.849569999999993</v>
      </c>
      <c r="AI309" s="221">
        <f t="shared" si="119"/>
        <v>34.593651999999999</v>
      </c>
      <c r="AJ309" s="221">
        <f t="shared" si="119"/>
        <v>32.094942229999994</v>
      </c>
      <c r="AK309" s="221">
        <f t="shared" si="119"/>
        <v>29.823620000000002</v>
      </c>
      <c r="AL309" s="221">
        <f t="shared" si="119"/>
        <v>27.665929999999999</v>
      </c>
      <c r="AM309" s="221">
        <f t="shared" si="119"/>
        <v>26.095347999999998</v>
      </c>
      <c r="AN309" s="221">
        <f t="shared" si="119"/>
        <v>24.48535</v>
      </c>
      <c r="AO309" s="221">
        <f t="shared" si="119"/>
        <v>22.670619999999996</v>
      </c>
      <c r="AP309" s="221">
        <f t="shared" si="119"/>
        <v>20.607900000000001</v>
      </c>
      <c r="AQ309" s="221">
        <f t="shared" si="119"/>
        <v>19.933824000000001</v>
      </c>
      <c r="AR309" s="221">
        <f t="shared" ref="AR309:AW309" si="120">SUM(AR304:AR307)</f>
        <v>18.631059999999998</v>
      </c>
      <c r="AS309" s="221">
        <f t="shared" si="120"/>
        <v>17.565259999999999</v>
      </c>
      <c r="AT309" s="221">
        <f t="shared" si="120"/>
        <v>16.626479999999997</v>
      </c>
      <c r="AU309" s="221">
        <f t="shared" si="120"/>
        <v>16.109855999999997</v>
      </c>
      <c r="AV309" s="221">
        <f t="shared" si="120"/>
        <v>15.119760000000001</v>
      </c>
      <c r="AW309" s="221">
        <f t="shared" si="120"/>
        <v>14.326979999999997</v>
      </c>
    </row>
    <row r="310" spans="2:49" s="48" customFormat="1" ht="12.75" hidden="1" outlineLevel="1">
      <c r="T310" s="59"/>
      <c r="V310" s="61"/>
      <c r="W310" s="264"/>
      <c r="X310" s="265"/>
      <c r="Y310" s="266"/>
      <c r="Z310" s="266"/>
      <c r="AA310" s="266"/>
      <c r="AB310" s="266"/>
      <c r="AC310" s="266"/>
      <c r="AD310" s="266"/>
      <c r="AE310" s="266"/>
      <c r="AF310" s="266"/>
      <c r="AG310" s="266"/>
      <c r="AH310" s="266"/>
      <c r="AI310" s="266"/>
      <c r="AJ310" s="266"/>
      <c r="AK310" s="266"/>
      <c r="AL310" s="266"/>
      <c r="AM310" s="266"/>
      <c r="AN310" s="266"/>
      <c r="AO310" s="266"/>
      <c r="AP310" s="266"/>
      <c r="AQ310" s="266"/>
      <c r="AR310" s="266"/>
      <c r="AS310" s="266"/>
      <c r="AT310" s="266"/>
      <c r="AU310" s="266"/>
      <c r="AV310" s="266"/>
      <c r="AW310" s="266"/>
    </row>
    <row r="311" spans="2:49" s="48" customFormat="1" ht="12.75" hidden="1" outlineLevel="1">
      <c r="T311" s="59"/>
      <c r="V311" s="61"/>
      <c r="W311" s="264"/>
      <c r="X311" s="265"/>
      <c r="Y311" s="266"/>
      <c r="Z311" s="266"/>
      <c r="AA311" s="266"/>
      <c r="AB311" s="266"/>
      <c r="AC311" s="266"/>
      <c r="AD311" s="266"/>
      <c r="AE311" s="266"/>
      <c r="AF311" s="266"/>
      <c r="AG311" s="266"/>
      <c r="AH311" s="266"/>
      <c r="AI311" s="266"/>
      <c r="AJ311" s="266"/>
      <c r="AK311" s="266"/>
      <c r="AL311" s="266"/>
      <c r="AM311" s="266"/>
      <c r="AN311" s="266"/>
      <c r="AO311" s="266"/>
      <c r="AP311" s="266"/>
      <c r="AQ311" s="266"/>
      <c r="AR311" s="266"/>
      <c r="AS311" s="266"/>
      <c r="AT311" s="266"/>
      <c r="AU311" s="266"/>
      <c r="AV311" s="266"/>
      <c r="AW311" s="266"/>
    </row>
    <row r="312" spans="2:49" hidden="1" outlineLevel="1">
      <c r="B312" s="4"/>
    </row>
    <row r="313" spans="2:49" ht="15" hidden="1" outlineLevel="1">
      <c r="B313" s="4"/>
      <c r="U313" s="143" t="s">
        <v>269</v>
      </c>
      <c r="V313" s="62">
        <v>93</v>
      </c>
      <c r="W313" s="51" t="s">
        <v>371</v>
      </c>
    </row>
    <row r="314" spans="2:49" ht="14.25" hidden="1" outlineLevel="1">
      <c r="B314" s="4"/>
      <c r="W314" s="12" t="s">
        <v>30</v>
      </c>
      <c r="X314" s="16" t="s">
        <v>17</v>
      </c>
      <c r="Y314" s="10">
        <v>1990</v>
      </c>
      <c r="Z314" s="10">
        <v>1991</v>
      </c>
      <c r="AA314" s="10">
        <v>1992</v>
      </c>
      <c r="AB314" s="10">
        <v>1993</v>
      </c>
      <c r="AC314" s="10">
        <v>1994</v>
      </c>
      <c r="AD314" s="10">
        <v>1995</v>
      </c>
      <c r="AE314" s="10">
        <v>1996</v>
      </c>
      <c r="AF314" s="10">
        <v>1997</v>
      </c>
      <c r="AG314" s="10">
        <v>1998</v>
      </c>
      <c r="AH314" s="10">
        <v>1999</v>
      </c>
      <c r="AI314" s="10">
        <v>2000</v>
      </c>
      <c r="AJ314" s="10">
        <v>2001</v>
      </c>
      <c r="AK314" s="10">
        <v>2002</v>
      </c>
      <c r="AL314" s="10">
        <v>2003</v>
      </c>
      <c r="AM314" s="10">
        <v>2004</v>
      </c>
      <c r="AN314" s="11">
        <f t="shared" ref="AN314:AW314" si="121">AM314+1</f>
        <v>2005</v>
      </c>
      <c r="AO314" s="11">
        <f t="shared" si="121"/>
        <v>2006</v>
      </c>
      <c r="AP314" s="11">
        <f>AO314+1</f>
        <v>2007</v>
      </c>
      <c r="AQ314" s="11">
        <f>AP314+1</f>
        <v>2008</v>
      </c>
      <c r="AR314" s="11">
        <f t="shared" si="121"/>
        <v>2009</v>
      </c>
      <c r="AS314" s="11">
        <f t="shared" si="121"/>
        <v>2010</v>
      </c>
      <c r="AT314" s="11">
        <f t="shared" si="121"/>
        <v>2011</v>
      </c>
      <c r="AU314" s="11">
        <f t="shared" si="121"/>
        <v>2012</v>
      </c>
      <c r="AV314" s="11">
        <f t="shared" si="121"/>
        <v>2013</v>
      </c>
      <c r="AW314" s="11">
        <f t="shared" si="121"/>
        <v>2014</v>
      </c>
    </row>
    <row r="315" spans="2:49" ht="12.75" hidden="1" customHeight="1" outlineLevel="1">
      <c r="B315" s="4"/>
      <c r="W315" s="80" t="s">
        <v>38</v>
      </c>
      <c r="X315" s="90" t="s">
        <v>105</v>
      </c>
      <c r="Y315" s="91">
        <v>1074.5844687974609</v>
      </c>
      <c r="Z315" s="91">
        <v>1101.7799099498588</v>
      </c>
      <c r="AA315" s="91">
        <v>1087.5307730732145</v>
      </c>
      <c r="AB315" s="91">
        <v>1058.0696837363753</v>
      </c>
      <c r="AC315" s="91">
        <v>1044.9625065012779</v>
      </c>
      <c r="AD315" s="91">
        <v>1046.3789560347172</v>
      </c>
      <c r="AE315" s="91">
        <v>1022.215730664023</v>
      </c>
      <c r="AF315" s="91">
        <v>1010.8315246895047</v>
      </c>
      <c r="AG315" s="91">
        <v>1002.7269536562169</v>
      </c>
      <c r="AH315" s="91">
        <v>1043.9295596412048</v>
      </c>
      <c r="AI315" s="91">
        <v>1032.0214686405309</v>
      </c>
      <c r="AJ315" s="91">
        <v>1039.5141164320753</v>
      </c>
      <c r="AK315" s="91">
        <v>1034.6273420656987</v>
      </c>
      <c r="AL315" s="91">
        <v>1011.0413377156868</v>
      </c>
      <c r="AM315" s="91">
        <v>1016.2673643098011</v>
      </c>
      <c r="AN315" s="91">
        <v>999.75390704901338</v>
      </c>
      <c r="AO315" s="91">
        <v>998.35995747794607</v>
      </c>
      <c r="AP315" s="91">
        <v>1004.3697714528728</v>
      </c>
      <c r="AQ315" s="91">
        <v>1004.4069137023404</v>
      </c>
      <c r="AR315" s="91">
        <v>969.74128000548239</v>
      </c>
      <c r="AS315" s="91">
        <v>945.65983554213801</v>
      </c>
      <c r="AT315" s="91">
        <v>917.48586814547355</v>
      </c>
      <c r="AU315" s="91">
        <v>889.31190074880897</v>
      </c>
      <c r="AV315" s="91">
        <v>881.39396974153374</v>
      </c>
      <c r="AW315" s="91">
        <v>881.39396974153374</v>
      </c>
    </row>
    <row r="316" spans="2:49" ht="12.75" hidden="1" customHeight="1" outlineLevel="1">
      <c r="B316" s="4"/>
      <c r="W316" s="80" t="s">
        <v>70</v>
      </c>
      <c r="X316" s="92" t="s">
        <v>116</v>
      </c>
      <c r="Y316" s="91">
        <v>89.093778389777952</v>
      </c>
      <c r="Z316" s="91">
        <v>86.470028364381974</v>
      </c>
      <c r="AA316" s="91">
        <v>90.822244196616836</v>
      </c>
      <c r="AB316" s="91">
        <v>84.816895884206374</v>
      </c>
      <c r="AC316" s="91">
        <v>83.577090857587024</v>
      </c>
      <c r="AD316" s="91">
        <v>87.288600482630315</v>
      </c>
      <c r="AE316" s="91">
        <v>82.157916390478277</v>
      </c>
      <c r="AF316" s="91">
        <v>81.308084042119845</v>
      </c>
      <c r="AG316" s="91">
        <v>79.134137311755595</v>
      </c>
      <c r="AH316" s="91">
        <v>78.866966977584269</v>
      </c>
      <c r="AI316" s="91">
        <v>76.191535151620144</v>
      </c>
      <c r="AJ316" s="91">
        <v>81.208667471534682</v>
      </c>
      <c r="AK316" s="91">
        <v>83.635970938394237</v>
      </c>
      <c r="AL316" s="91">
        <v>91.699189914316861</v>
      </c>
      <c r="AM316" s="91">
        <v>97.33585648172658</v>
      </c>
      <c r="AN316" s="91">
        <v>89.354309066929957</v>
      </c>
      <c r="AO316" s="91">
        <v>87.508828300849217</v>
      </c>
      <c r="AP316" s="91">
        <v>89.468262963431286</v>
      </c>
      <c r="AQ316" s="91">
        <v>94.096135404421602</v>
      </c>
      <c r="AR316" s="91">
        <v>90.253565201550671</v>
      </c>
      <c r="AS316" s="91">
        <v>88.672986087429877</v>
      </c>
      <c r="AT316" s="91">
        <v>87.642179112025147</v>
      </c>
      <c r="AU316" s="91">
        <v>86.611372136620403</v>
      </c>
      <c r="AV316" s="91">
        <v>85.990925773457747</v>
      </c>
      <c r="AW316" s="91">
        <v>85.990925773457747</v>
      </c>
    </row>
    <row r="317" spans="2:49" hidden="1" outlineLevel="1">
      <c r="B317" s="4"/>
      <c r="W317" s="64"/>
      <c r="X317" s="65"/>
      <c r="Y317" s="66"/>
      <c r="Z317" s="66"/>
      <c r="AA317" s="66"/>
      <c r="AB317" s="66"/>
      <c r="AC317" s="66"/>
      <c r="AD317" s="66"/>
      <c r="AE317" s="66"/>
      <c r="AF317" s="66"/>
      <c r="AG317" s="66"/>
      <c r="AH317" s="66"/>
      <c r="AI317" s="66"/>
      <c r="AJ317" s="66"/>
      <c r="AK317" s="66"/>
      <c r="AL317" s="66"/>
      <c r="AM317" s="66"/>
      <c r="AN317" s="66"/>
      <c r="AO317" s="66"/>
      <c r="AP317" s="66"/>
      <c r="AQ317" s="66"/>
      <c r="AR317" s="66"/>
      <c r="AS317" s="66"/>
      <c r="AT317" s="66"/>
      <c r="AU317" s="66"/>
      <c r="AV317" s="66"/>
      <c r="AW317" s="66"/>
    </row>
    <row r="318" spans="2:49" s="23" customFormat="1" ht="12.75" hidden="1" outlineLevel="1">
      <c r="T318" s="58"/>
      <c r="V318" s="62"/>
      <c r="W318" s="67"/>
      <c r="X318" s="68"/>
      <c r="Y318" s="69"/>
      <c r="Z318" s="69"/>
      <c r="AA318" s="69"/>
      <c r="AB318" s="69"/>
      <c r="AC318" s="69"/>
      <c r="AD318" s="69"/>
      <c r="AE318" s="69"/>
      <c r="AF318" s="69"/>
      <c r="AG318" s="69"/>
      <c r="AH318" s="69"/>
      <c r="AI318" s="69"/>
      <c r="AJ318" s="69"/>
      <c r="AK318" s="69"/>
      <c r="AL318" s="69"/>
      <c r="AM318" s="69"/>
      <c r="AN318" s="69"/>
      <c r="AO318" s="69"/>
      <c r="AP318" s="69"/>
      <c r="AQ318" s="69"/>
      <c r="AR318" s="69"/>
      <c r="AS318" s="69"/>
      <c r="AT318" s="69"/>
      <c r="AU318" s="69"/>
      <c r="AV318" s="69"/>
      <c r="AW318" s="69"/>
    </row>
    <row r="319" spans="2:49" ht="15" hidden="1" outlineLevel="1">
      <c r="B319" s="4"/>
      <c r="U319" s="143" t="s">
        <v>269</v>
      </c>
      <c r="V319" s="62">
        <v>95</v>
      </c>
      <c r="W319" s="3" t="s">
        <v>98</v>
      </c>
    </row>
    <row r="320" spans="2:49" ht="12.75" hidden="1" customHeight="1" outlineLevel="1">
      <c r="B320" s="4"/>
      <c r="W320" s="2" t="s">
        <v>30</v>
      </c>
      <c r="X320" s="16" t="s">
        <v>17</v>
      </c>
      <c r="Y320" s="15">
        <v>1990</v>
      </c>
      <c r="Z320" s="15">
        <v>1991</v>
      </c>
      <c r="AA320" s="15">
        <v>1992</v>
      </c>
      <c r="AB320" s="15">
        <v>1993</v>
      </c>
      <c r="AC320" s="15">
        <v>1994</v>
      </c>
      <c r="AD320" s="15">
        <v>1995</v>
      </c>
      <c r="AE320" s="15">
        <v>1996</v>
      </c>
      <c r="AF320" s="15">
        <v>1997</v>
      </c>
      <c r="AG320" s="15">
        <v>1998</v>
      </c>
      <c r="AH320" s="15">
        <v>1999</v>
      </c>
      <c r="AI320" s="15">
        <v>2000</v>
      </c>
      <c r="AJ320" s="15">
        <v>2001</v>
      </c>
      <c r="AK320" s="15">
        <v>2002</v>
      </c>
      <c r="AL320" s="15">
        <v>2003</v>
      </c>
      <c r="AM320" s="15">
        <v>2004</v>
      </c>
      <c r="AN320" s="15">
        <f t="shared" ref="AN320:AW320" si="122">AM320+1</f>
        <v>2005</v>
      </c>
      <c r="AO320" s="15">
        <f t="shared" si="122"/>
        <v>2006</v>
      </c>
      <c r="AP320" s="15">
        <f>AO320+1</f>
        <v>2007</v>
      </c>
      <c r="AQ320" s="15">
        <f>AP320+1</f>
        <v>2008</v>
      </c>
      <c r="AR320" s="15">
        <f t="shared" si="122"/>
        <v>2009</v>
      </c>
      <c r="AS320" s="15">
        <f t="shared" si="122"/>
        <v>2010</v>
      </c>
      <c r="AT320" s="15">
        <f t="shared" si="122"/>
        <v>2011</v>
      </c>
      <c r="AU320" s="15">
        <f t="shared" si="122"/>
        <v>2012</v>
      </c>
      <c r="AV320" s="15">
        <f t="shared" si="122"/>
        <v>2013</v>
      </c>
      <c r="AW320" s="15">
        <f t="shared" si="122"/>
        <v>2014</v>
      </c>
    </row>
    <row r="321" spans="2:49" ht="12.75" hidden="1" customHeight="1" outlineLevel="1">
      <c r="B321" s="4"/>
      <c r="W321" s="122" t="s">
        <v>372</v>
      </c>
      <c r="X321" s="90" t="s">
        <v>105</v>
      </c>
      <c r="Y321" s="50">
        <v>2.5644054115329848</v>
      </c>
      <c r="Z321" s="50">
        <v>2.7616168587332424</v>
      </c>
      <c r="AA321" s="50">
        <v>2.6425567070621736</v>
      </c>
      <c r="AB321" s="50">
        <v>2.6608420030275761</v>
      </c>
      <c r="AC321" s="50">
        <v>2.5335532239579943</v>
      </c>
      <c r="AD321" s="50">
        <v>2.4511240435277988</v>
      </c>
      <c r="AE321" s="50">
        <v>2.3868796999662063</v>
      </c>
      <c r="AF321" s="50">
        <v>2.2841844226019417</v>
      </c>
      <c r="AG321" s="50">
        <v>2.2647401342880005</v>
      </c>
      <c r="AH321" s="50">
        <v>2.2651452686102695</v>
      </c>
      <c r="AI321" s="50">
        <v>2.2178532959999999</v>
      </c>
      <c r="AJ321" s="50">
        <v>2.1877153919999999</v>
      </c>
      <c r="AK321" s="50">
        <v>2.03719056</v>
      </c>
      <c r="AL321" s="50">
        <v>1.7662788</v>
      </c>
      <c r="AM321" s="50">
        <v>1.5810945549600002</v>
      </c>
      <c r="AN321" s="50">
        <v>1.6038919854239999</v>
      </c>
      <c r="AO321" s="50">
        <v>1.4049533279999999</v>
      </c>
      <c r="AP321" s="50">
        <v>1.3644400799999998</v>
      </c>
      <c r="AQ321" s="50">
        <v>1.2689210399999999</v>
      </c>
      <c r="AR321" s="50">
        <v>0.845178816</v>
      </c>
      <c r="AS321" s="50">
        <v>0.77792390302109438</v>
      </c>
      <c r="AT321" s="50">
        <v>0.606585264432</v>
      </c>
      <c r="AU321" s="50">
        <v>0.70638619243199996</v>
      </c>
      <c r="AV321" s="50">
        <v>0.54202756843200006</v>
      </c>
      <c r="AW321" s="50">
        <v>0.66636700843199992</v>
      </c>
    </row>
    <row r="322" spans="2:49" ht="12.75" hidden="1" customHeight="1" outlineLevel="1">
      <c r="B322" s="4"/>
      <c r="W322" s="122" t="s">
        <v>373</v>
      </c>
      <c r="X322" s="92" t="s">
        <v>107</v>
      </c>
      <c r="Y322" s="50">
        <v>3.4646753964328627</v>
      </c>
      <c r="Z322" s="50">
        <v>3.731120649565125</v>
      </c>
      <c r="AA322" s="50">
        <v>3.5702627850733624</v>
      </c>
      <c r="AB322" s="50">
        <v>3.5949673870691723</v>
      </c>
      <c r="AC322" s="50">
        <v>3.422992121730482</v>
      </c>
      <c r="AD322" s="50">
        <v>3.3116250375322385</v>
      </c>
      <c r="AE322" s="50">
        <v>3.2248268286777471</v>
      </c>
      <c r="AF322" s="50">
        <v>3.0860789539409215</v>
      </c>
      <c r="AG322" s="50">
        <v>3.0598084793040004</v>
      </c>
      <c r="AH322" s="50">
        <v>3.0603558416330232</v>
      </c>
      <c r="AI322" s="50">
        <v>2.9964613680000003</v>
      </c>
      <c r="AJ322" s="50">
        <v>2.9557431360000002</v>
      </c>
      <c r="AK322" s="50">
        <v>2.7523744800000003</v>
      </c>
      <c r="AL322" s="50">
        <v>2.3863553999999998</v>
      </c>
      <c r="AM322" s="50">
        <v>2.1361596646800001</v>
      </c>
      <c r="AN322" s="50">
        <v>2.166960448392</v>
      </c>
      <c r="AO322" s="50">
        <v>1.898181624</v>
      </c>
      <c r="AP322" s="50">
        <v>1.8434456399999999</v>
      </c>
      <c r="AQ322" s="50">
        <v>1.7143933200000001</v>
      </c>
      <c r="AR322" s="50">
        <v>1.1418905279999998</v>
      </c>
      <c r="AS322" s="50">
        <v>1.0510248476987125</v>
      </c>
      <c r="AT322" s="50">
        <v>0.81953541045599998</v>
      </c>
      <c r="AU322" s="50">
        <v>0.95437283445600007</v>
      </c>
      <c r="AV322" s="50">
        <v>0.73231384245599995</v>
      </c>
      <c r="AW322" s="50">
        <v>0.90030436245599998</v>
      </c>
    </row>
    <row r="323" spans="2:49" hidden="1" outlineLevel="1">
      <c r="B323" s="4"/>
    </row>
    <row r="324" spans="2:49" collapsed="1">
      <c r="B324" s="4"/>
    </row>
    <row r="325" spans="2:49" ht="15.75">
      <c r="B325" s="4"/>
      <c r="T325" s="335" t="s">
        <v>298</v>
      </c>
    </row>
    <row r="326" spans="2:49" ht="15.75">
      <c r="B326" s="4"/>
      <c r="T326" s="335"/>
      <c r="U326" s="335"/>
      <c r="V326" s="346"/>
    </row>
    <row r="327" spans="2:49" ht="15.75">
      <c r="B327" s="4"/>
      <c r="T327" s="335"/>
      <c r="U327" s="335"/>
      <c r="V327" s="346"/>
    </row>
    <row r="328" spans="2:49" ht="15" outlineLevel="1">
      <c r="B328" s="4"/>
      <c r="U328" s="143" t="s">
        <v>269</v>
      </c>
      <c r="V328" s="62">
        <v>100</v>
      </c>
      <c r="W328" s="52" t="s">
        <v>92</v>
      </c>
    </row>
    <row r="329" spans="2:49" outlineLevel="1">
      <c r="B329" s="4"/>
      <c r="U329" s="4" t="s">
        <v>1</v>
      </c>
      <c r="W329" s="2" t="s">
        <v>30</v>
      </c>
      <c r="X329" s="16" t="s">
        <v>17</v>
      </c>
      <c r="Y329" s="15">
        <v>1990</v>
      </c>
      <c r="Z329" s="15">
        <v>1991</v>
      </c>
      <c r="AA329" s="15">
        <v>1992</v>
      </c>
      <c r="AB329" s="15">
        <v>1993</v>
      </c>
      <c r="AC329" s="15">
        <v>1994</v>
      </c>
      <c r="AD329" s="15">
        <v>1995</v>
      </c>
      <c r="AE329" s="15">
        <v>1996</v>
      </c>
      <c r="AF329" s="15">
        <v>1997</v>
      </c>
      <c r="AG329" s="15">
        <v>1998</v>
      </c>
      <c r="AH329" s="15">
        <v>1999</v>
      </c>
      <c r="AI329" s="15">
        <v>2000</v>
      </c>
      <c r="AJ329" s="15">
        <v>2001</v>
      </c>
      <c r="AK329" s="15">
        <v>2002</v>
      </c>
      <c r="AL329" s="15">
        <v>2003</v>
      </c>
      <c r="AM329" s="15">
        <v>2004</v>
      </c>
      <c r="AN329" s="15">
        <f t="shared" ref="AN329:AW329" si="123">AM329+1</f>
        <v>2005</v>
      </c>
      <c r="AO329" s="15">
        <f t="shared" si="123"/>
        <v>2006</v>
      </c>
      <c r="AP329" s="15">
        <f>AO329+1</f>
        <v>2007</v>
      </c>
      <c r="AQ329" s="15">
        <f>AP329+1</f>
        <v>2008</v>
      </c>
      <c r="AR329" s="15">
        <f t="shared" si="123"/>
        <v>2009</v>
      </c>
      <c r="AS329" s="15">
        <f t="shared" si="123"/>
        <v>2010</v>
      </c>
      <c r="AT329" s="15">
        <f t="shared" si="123"/>
        <v>2011</v>
      </c>
      <c r="AU329" s="15">
        <f t="shared" si="123"/>
        <v>2012</v>
      </c>
      <c r="AV329" s="15">
        <f t="shared" si="123"/>
        <v>2013</v>
      </c>
      <c r="AW329" s="15">
        <f t="shared" si="123"/>
        <v>2014</v>
      </c>
    </row>
    <row r="330" spans="2:49" outlineLevel="1">
      <c r="B330" s="4"/>
      <c r="W330" s="80" t="s">
        <v>6</v>
      </c>
      <c r="X330" s="99" t="s">
        <v>4</v>
      </c>
      <c r="Y330" s="18">
        <v>29238.536931547784</v>
      </c>
      <c r="Z330" s="18">
        <v>24742.840587142811</v>
      </c>
      <c r="AA330" s="18">
        <v>23141.896135131527</v>
      </c>
      <c r="AB330" s="18">
        <v>19142.336489306315</v>
      </c>
      <c r="AC330" s="18">
        <v>16824.639467233785</v>
      </c>
      <c r="AD330" s="18">
        <v>16253.391518611552</v>
      </c>
      <c r="AE330" s="18">
        <v>19150.384350682711</v>
      </c>
      <c r="AF330" s="18">
        <v>20641.30063530197</v>
      </c>
      <c r="AG330" s="18">
        <v>24090.577636447968</v>
      </c>
      <c r="AH330" s="18">
        <v>26055.633935527148</v>
      </c>
      <c r="AI330" s="18">
        <v>28285.377834925275</v>
      </c>
      <c r="AJ330" s="18">
        <v>32674.309275172418</v>
      </c>
      <c r="AK330" s="18">
        <v>33149.951662356994</v>
      </c>
      <c r="AL330" s="18">
        <v>30842.345667807949</v>
      </c>
      <c r="AM330" s="18">
        <v>30589.597884423445</v>
      </c>
      <c r="AN330" s="18">
        <v>31608.977836245147</v>
      </c>
      <c r="AO330" s="18">
        <v>34574.903252401746</v>
      </c>
      <c r="AP330" s="18">
        <v>36896.120554339075</v>
      </c>
      <c r="AQ330" s="18">
        <v>32988.464077079705</v>
      </c>
      <c r="AR330" s="18">
        <v>32872.107760075844</v>
      </c>
      <c r="AS330" s="18">
        <v>33750.347685419198</v>
      </c>
      <c r="AT330" s="18">
        <v>34870.012524802376</v>
      </c>
      <c r="AU330" s="18">
        <v>36193.112818167938</v>
      </c>
      <c r="AV330" s="18">
        <v>43324.16037778357</v>
      </c>
      <c r="AW330" s="18">
        <v>42947.660284958947</v>
      </c>
    </row>
    <row r="331" spans="2:49" outlineLevel="1">
      <c r="B331" s="4"/>
      <c r="W331" s="80" t="s">
        <v>7</v>
      </c>
      <c r="X331" s="99" t="s">
        <v>4</v>
      </c>
      <c r="Y331" s="18">
        <v>105431.65280425754</v>
      </c>
      <c r="Z331" s="18">
        <v>104640.25168719723</v>
      </c>
      <c r="AA331" s="18">
        <v>105128.57070996483</v>
      </c>
      <c r="AB331" s="18">
        <v>110510.45231086374</v>
      </c>
      <c r="AC331" s="18">
        <v>113512.18449574224</v>
      </c>
      <c r="AD331" s="18">
        <v>102793.53616198653</v>
      </c>
      <c r="AE331" s="18">
        <v>91912.246017605255</v>
      </c>
      <c r="AF331" s="18">
        <v>89272.535027086618</v>
      </c>
      <c r="AG331" s="18">
        <v>79813.255560905716</v>
      </c>
      <c r="AH331" s="18">
        <v>84226.253101801849</v>
      </c>
      <c r="AI331" s="18">
        <v>80832.480701543245</v>
      </c>
      <c r="AJ331" s="18">
        <v>73788.941751912353</v>
      </c>
      <c r="AK331" s="18">
        <v>58310.954202565357</v>
      </c>
      <c r="AL331" s="18">
        <v>49506.680151491964</v>
      </c>
      <c r="AM331" s="18">
        <v>49425.914766733244</v>
      </c>
      <c r="AN331" s="18">
        <v>47348.771702350561</v>
      </c>
      <c r="AO331" s="18">
        <v>46281.029702474916</v>
      </c>
      <c r="AP331" s="18">
        <v>51250.768985204937</v>
      </c>
      <c r="AQ331" s="18">
        <v>55442.090400713569</v>
      </c>
      <c r="AR331" s="18">
        <v>50206.230328822196</v>
      </c>
      <c r="AS331" s="18">
        <v>50519.223211696466</v>
      </c>
      <c r="AT331" s="18">
        <v>46369.332361434033</v>
      </c>
      <c r="AU331" s="18">
        <v>44501.715038249582</v>
      </c>
      <c r="AV331" s="18">
        <v>44979.652255187648</v>
      </c>
      <c r="AW331" s="18">
        <v>47384.847879253779</v>
      </c>
    </row>
    <row r="332" spans="2:49" outlineLevel="1">
      <c r="B332" s="4"/>
      <c r="W332" s="80" t="s">
        <v>8</v>
      </c>
      <c r="X332" s="99" t="s">
        <v>4</v>
      </c>
      <c r="Y332" s="18">
        <v>10141.163376826375</v>
      </c>
      <c r="Z332" s="18">
        <v>9462.1391706837476</v>
      </c>
      <c r="AA332" s="18">
        <v>9940.9541250562961</v>
      </c>
      <c r="AB332" s="18">
        <v>8017.7506524041682</v>
      </c>
      <c r="AC332" s="18">
        <v>7945.0331346704861</v>
      </c>
      <c r="AD332" s="18">
        <v>8798.4345458494063</v>
      </c>
      <c r="AE332" s="18">
        <v>9135.5751297981915</v>
      </c>
      <c r="AF332" s="18">
        <v>9291.7020841845097</v>
      </c>
      <c r="AG332" s="18">
        <v>7641.6774948281191</v>
      </c>
      <c r="AH332" s="18">
        <v>7843.1813193862499</v>
      </c>
      <c r="AI332" s="18">
        <v>7454.0876731062526</v>
      </c>
      <c r="AJ332" s="18">
        <v>5928.1595758037711</v>
      </c>
      <c r="AK332" s="18">
        <v>4945.9693092566695</v>
      </c>
      <c r="AL332" s="18">
        <v>3852.5059779012627</v>
      </c>
      <c r="AM332" s="18">
        <v>3814.8702131010391</v>
      </c>
      <c r="AN332" s="18">
        <v>3448.4600607718316</v>
      </c>
      <c r="AO332" s="18">
        <v>3184.3951919720535</v>
      </c>
      <c r="AP332" s="18">
        <v>3083.6872091109003</v>
      </c>
      <c r="AQ332" s="18">
        <v>2338.4974643294604</v>
      </c>
      <c r="AR332" s="18">
        <v>2044.3087811492735</v>
      </c>
      <c r="AS332" s="18">
        <v>2054.1742936947417</v>
      </c>
      <c r="AT332" s="18">
        <v>2263.0872096742087</v>
      </c>
      <c r="AU332" s="18">
        <v>2909.8593013501682</v>
      </c>
      <c r="AV332" s="18">
        <v>4318.0798205136853</v>
      </c>
      <c r="AW332" s="18">
        <v>4884.9075503447984</v>
      </c>
    </row>
    <row r="333" spans="2:49" outlineLevel="1">
      <c r="B333" s="4"/>
      <c r="W333" s="80" t="s">
        <v>9</v>
      </c>
      <c r="X333" s="99" t="s">
        <v>4</v>
      </c>
      <c r="Y333" s="18">
        <v>124984.28508304962</v>
      </c>
      <c r="Z333" s="18">
        <v>125465.73765056109</v>
      </c>
      <c r="AA333" s="18">
        <v>132459.47168444764</v>
      </c>
      <c r="AB333" s="18">
        <v>123281.46981437334</v>
      </c>
      <c r="AC333" s="18">
        <v>132432.13268707698</v>
      </c>
      <c r="AD333" s="18">
        <v>132174.86402355161</v>
      </c>
      <c r="AE333" s="18">
        <v>131393.07284520875</v>
      </c>
      <c r="AF333" s="18">
        <v>140673.39517450356</v>
      </c>
      <c r="AG333" s="18">
        <v>130423.89285441281</v>
      </c>
      <c r="AH333" s="18">
        <v>141956.82693907394</v>
      </c>
      <c r="AI333" s="18">
        <v>146508.5182348665</v>
      </c>
      <c r="AJ333" s="18">
        <v>141214.02825902071</v>
      </c>
      <c r="AK333" s="18">
        <v>140186.30381372117</v>
      </c>
      <c r="AL333" s="18">
        <v>129014.73688945711</v>
      </c>
      <c r="AM333" s="18">
        <v>124646.16744350499</v>
      </c>
      <c r="AN333" s="18">
        <v>127150.17140532962</v>
      </c>
      <c r="AO333" s="18">
        <v>132828.116962183</v>
      </c>
      <c r="AP333" s="18">
        <v>141103.72528330833</v>
      </c>
      <c r="AQ333" s="18">
        <v>125627.51232164078</v>
      </c>
      <c r="AR333" s="18">
        <v>126300.51042050523</v>
      </c>
      <c r="AS333" s="18">
        <v>131148.43711327037</v>
      </c>
      <c r="AT333" s="18">
        <v>134531.80997474995</v>
      </c>
      <c r="AU333" s="18">
        <v>136679.03919122159</v>
      </c>
      <c r="AV333" s="18">
        <v>161969.42031799254</v>
      </c>
      <c r="AW333" s="18">
        <v>163780.5319738086</v>
      </c>
    </row>
    <row r="334" spans="2:49">
      <c r="B334" s="4"/>
    </row>
    <row r="335" spans="2:49">
      <c r="B335" s="4"/>
    </row>
  </sheetData>
  <phoneticPr fontId="4"/>
  <conditionalFormatting sqref="Y285:AW291 Y296:AW301 Y223:AW224 Y147:AW147 Y82:AW82">
    <cfRule type="cellIs" dxfId="4" priority="12" stopIfTrue="1" operator="equal">
      <formula>0</formula>
    </cfRule>
  </conditionalFormatting>
  <conditionalFormatting sqref="Y304:AW309">
    <cfRule type="cellIs" dxfId="3" priority="9" stopIfTrue="1" operator="equal">
      <formula>0</formula>
    </cfRule>
    <cfRule type="cellIs" priority="10" stopIfTrue="1" operator="equal">
      <formula>0</formula>
    </cfRule>
  </conditionalFormatting>
  <conditionalFormatting sqref="Y273:AW273">
    <cfRule type="cellIs" dxfId="2" priority="3" stopIfTrue="1" operator="equal">
      <formula>0</formula>
    </cfRule>
  </conditionalFormatting>
  <conditionalFormatting sqref="Y87:AW87">
    <cfRule type="cellIs" dxfId="1" priority="2" stopIfTrue="1" operator="equal">
      <formula>0</formula>
    </cfRule>
  </conditionalFormatting>
  <conditionalFormatting sqref="Y95:AW97">
    <cfRule type="cellIs" dxfId="0" priority="1" stopIfTrue="1" operator="equal">
      <formula>0</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U38"/>
  <sheetViews>
    <sheetView zoomScale="85" zoomScaleNormal="85" workbookViewId="0">
      <pane xSplit="22" ySplit="9" topLeftCell="W10" activePane="bottomRight" state="frozenSplit"/>
      <selection activeCell="AD31" sqref="AD31"/>
      <selection pane="topRight" activeCell="AD31" sqref="AD31"/>
      <selection pane="bottomLeft" activeCell="AD31" sqref="AD31"/>
      <selection pane="bottomRight" activeCell="AZ25" sqref="AZ24:AZ25"/>
    </sheetView>
  </sheetViews>
  <sheetFormatPr defaultRowHeight="15" outlineLevelCol="1"/>
  <cols>
    <col min="1" max="1" width="2.625" style="145" customWidth="1"/>
    <col min="2" max="11" width="2.625" style="145" hidden="1" customWidth="1"/>
    <col min="12" max="16" width="2.625" style="145" customWidth="1"/>
    <col min="17" max="17" width="9" style="145" hidden="1" customWidth="1"/>
    <col min="18" max="18" width="4.375" style="145" hidden="1" customWidth="1"/>
    <col min="19" max="19" width="3.125" style="145" customWidth="1"/>
    <col min="20" max="20" width="3.875" style="145" customWidth="1"/>
    <col min="21" max="21" width="17" style="145" customWidth="1"/>
    <col min="22" max="22" width="10.875" style="145" customWidth="1"/>
    <col min="23" max="23" width="6" style="145" customWidth="1"/>
    <col min="24" max="27" width="6" style="145" customWidth="1" outlineLevel="1"/>
    <col min="28" max="28" width="6" style="145" customWidth="1"/>
    <col min="29" max="32" width="6" style="145" customWidth="1" outlineLevel="1"/>
    <col min="33" max="33" width="6" style="145" customWidth="1"/>
    <col min="34" max="37" width="6" style="145" customWidth="1" outlineLevel="1"/>
    <col min="38" max="47" width="6" style="145" customWidth="1"/>
    <col min="48" max="16384" width="9" style="145"/>
  </cols>
  <sheetData>
    <row r="1" spans="12:47" ht="18.75">
      <c r="L1" s="332" t="s">
        <v>281</v>
      </c>
      <c r="M1" s="333"/>
    </row>
    <row r="2" spans="12:47" ht="18.75">
      <c r="L2" s="333"/>
      <c r="M2" s="332" t="s">
        <v>295</v>
      </c>
    </row>
    <row r="5" spans="12:47" ht="15.75">
      <c r="N5" s="335" t="s">
        <v>285</v>
      </c>
    </row>
    <row r="7" spans="12:47" s="146" customFormat="1">
      <c r="T7" s="148"/>
      <c r="U7" s="148"/>
      <c r="V7" s="148"/>
      <c r="W7" s="148"/>
    </row>
    <row r="8" spans="12:47">
      <c r="O8" s="143" t="s">
        <v>269</v>
      </c>
      <c r="P8" s="145">
        <v>13</v>
      </c>
      <c r="S8" s="181" t="s">
        <v>306</v>
      </c>
    </row>
    <row r="9" spans="12:47" ht="12.75" customHeight="1">
      <c r="S9" s="380" t="s">
        <v>211</v>
      </c>
      <c r="T9" s="381"/>
      <c r="U9" s="381"/>
      <c r="V9" s="6" t="s">
        <v>256</v>
      </c>
      <c r="W9" s="7">
        <v>1990</v>
      </c>
      <c r="X9" s="7">
        <f>W9+1</f>
        <v>1991</v>
      </c>
      <c r="Y9" s="7">
        <f>X9+1</f>
        <v>1992</v>
      </c>
      <c r="Z9" s="7">
        <f>Y9+1</f>
        <v>1993</v>
      </c>
      <c r="AA9" s="7">
        <f>Z9+1</f>
        <v>1994</v>
      </c>
      <c r="AB9" s="7">
        <f t="shared" ref="AB9:AU9" si="0">AA9+1</f>
        <v>1995</v>
      </c>
      <c r="AC9" s="7">
        <f t="shared" si="0"/>
        <v>1996</v>
      </c>
      <c r="AD9" s="7">
        <f t="shared" si="0"/>
        <v>1997</v>
      </c>
      <c r="AE9" s="7">
        <f t="shared" si="0"/>
        <v>1998</v>
      </c>
      <c r="AF9" s="7">
        <f t="shared" si="0"/>
        <v>1999</v>
      </c>
      <c r="AG9" s="7">
        <f t="shared" si="0"/>
        <v>2000</v>
      </c>
      <c r="AH9" s="7">
        <f t="shared" si="0"/>
        <v>2001</v>
      </c>
      <c r="AI9" s="7">
        <f t="shared" si="0"/>
        <v>2002</v>
      </c>
      <c r="AJ9" s="7">
        <f t="shared" si="0"/>
        <v>2003</v>
      </c>
      <c r="AK9" s="7">
        <f t="shared" si="0"/>
        <v>2004</v>
      </c>
      <c r="AL9" s="7">
        <f t="shared" si="0"/>
        <v>2005</v>
      </c>
      <c r="AM9" s="7">
        <f t="shared" si="0"/>
        <v>2006</v>
      </c>
      <c r="AN9" s="7">
        <f t="shared" si="0"/>
        <v>2007</v>
      </c>
      <c r="AO9" s="7">
        <f t="shared" si="0"/>
        <v>2008</v>
      </c>
      <c r="AP9" s="7">
        <f t="shared" si="0"/>
        <v>2009</v>
      </c>
      <c r="AQ9" s="7">
        <f t="shared" si="0"/>
        <v>2010</v>
      </c>
      <c r="AR9" s="7">
        <f t="shared" si="0"/>
        <v>2011</v>
      </c>
      <c r="AS9" s="7">
        <f t="shared" si="0"/>
        <v>2012</v>
      </c>
      <c r="AT9" s="7">
        <f t="shared" si="0"/>
        <v>2013</v>
      </c>
      <c r="AU9" s="7">
        <f t="shared" si="0"/>
        <v>2014</v>
      </c>
    </row>
    <row r="10" spans="12:47" ht="15" customHeight="1">
      <c r="S10" s="379" t="s">
        <v>207</v>
      </c>
      <c r="T10" s="375" t="s">
        <v>257</v>
      </c>
      <c r="U10" s="8" t="s">
        <v>185</v>
      </c>
      <c r="V10" s="75" t="s">
        <v>34</v>
      </c>
      <c r="W10" s="250">
        <v>358.3874136464467</v>
      </c>
      <c r="X10" s="245">
        <v>349.28474602986358</v>
      </c>
      <c r="Y10" s="245">
        <v>338.85553433642787</v>
      </c>
      <c r="Z10" s="245">
        <v>315.24038675566561</v>
      </c>
      <c r="AA10" s="245">
        <v>299.82833846186139</v>
      </c>
      <c r="AB10" s="245">
        <v>277.80227458150114</v>
      </c>
      <c r="AC10" s="245">
        <v>256.54424311601747</v>
      </c>
      <c r="AD10" s="245">
        <v>234.93098541245794</v>
      </c>
      <c r="AE10" s="245">
        <v>212.094472023452</v>
      </c>
      <c r="AF10" s="245">
        <v>190.61062413064903</v>
      </c>
      <c r="AG10" s="245">
        <v>172.34488549480037</v>
      </c>
      <c r="AH10" s="245">
        <v>158.81408606326468</v>
      </c>
      <c r="AI10" s="245">
        <v>142.57613752452704</v>
      </c>
      <c r="AJ10" s="245">
        <v>125.72197862272652</v>
      </c>
      <c r="AK10" s="245">
        <v>111.88179959448757</v>
      </c>
      <c r="AL10" s="245">
        <v>99.069733689209542</v>
      </c>
      <c r="AM10" s="245">
        <v>85.632869451650336</v>
      </c>
      <c r="AN10" s="245">
        <v>73.788735711231283</v>
      </c>
      <c r="AO10" s="245">
        <v>60.947952034929102</v>
      </c>
      <c r="AP10" s="245">
        <v>51.652088753045732</v>
      </c>
      <c r="AQ10" s="245">
        <v>43.217513681107341</v>
      </c>
      <c r="AR10" s="245">
        <v>36.529990990340245</v>
      </c>
      <c r="AS10" s="245">
        <v>31.168846288713318</v>
      </c>
      <c r="AT10" s="245">
        <v>26.259738955755914</v>
      </c>
      <c r="AU10" s="245">
        <v>22.55065957098445</v>
      </c>
    </row>
    <row r="11" spans="12:47">
      <c r="S11" s="379"/>
      <c r="T11" s="375"/>
      <c r="U11" s="8" t="s">
        <v>186</v>
      </c>
      <c r="V11" s="75" t="s">
        <v>34</v>
      </c>
      <c r="W11" s="250">
        <v>1042.3070171297452</v>
      </c>
      <c r="X11" s="245">
        <v>1023.7402118163851</v>
      </c>
      <c r="Y11" s="245">
        <v>1006.3607560939175</v>
      </c>
      <c r="Z11" s="245">
        <v>974.349382078242</v>
      </c>
      <c r="AA11" s="245">
        <v>947.89742897008739</v>
      </c>
      <c r="AB11" s="245">
        <v>913.18095300635366</v>
      </c>
      <c r="AC11" s="245">
        <v>879.12937731399029</v>
      </c>
      <c r="AD11" s="245">
        <v>842.56674034824323</v>
      </c>
      <c r="AE11" s="245">
        <v>802.61726657677161</v>
      </c>
      <c r="AF11" s="245">
        <v>761.73168218456306</v>
      </c>
      <c r="AG11" s="245">
        <v>723.5365946045182</v>
      </c>
      <c r="AH11" s="245">
        <v>691.10046545854846</v>
      </c>
      <c r="AI11" s="245">
        <v>655.02890411173587</v>
      </c>
      <c r="AJ11" s="245">
        <v>617.39534307642396</v>
      </c>
      <c r="AK11" s="245">
        <v>582.66086726091009</v>
      </c>
      <c r="AL11" s="245">
        <v>545.45740991310356</v>
      </c>
      <c r="AM11" s="245">
        <v>514.21482325960255</v>
      </c>
      <c r="AN11" s="245">
        <v>486.1693961504663</v>
      </c>
      <c r="AO11" s="245">
        <v>450.63148747901971</v>
      </c>
      <c r="AP11" s="245">
        <v>422.87160277802428</v>
      </c>
      <c r="AQ11" s="245">
        <v>393.32758411357003</v>
      </c>
      <c r="AR11" s="245">
        <v>366.84233871380536</v>
      </c>
      <c r="AS11" s="245">
        <v>342.99594517528624</v>
      </c>
      <c r="AT11" s="245">
        <v>318.78185810723761</v>
      </c>
      <c r="AU11" s="245">
        <v>297.21592155894672</v>
      </c>
    </row>
    <row r="12" spans="12:47">
      <c r="S12" s="379"/>
      <c r="T12" s="375"/>
      <c r="U12" s="8" t="s">
        <v>194</v>
      </c>
      <c r="V12" s="75" t="s">
        <v>34</v>
      </c>
      <c r="W12" s="250">
        <v>54.2989378684766</v>
      </c>
      <c r="X12" s="245">
        <v>53.327934165399938</v>
      </c>
      <c r="Y12" s="245">
        <v>52.457479950362732</v>
      </c>
      <c r="Z12" s="245">
        <v>50.768171965686804</v>
      </c>
      <c r="AA12" s="245">
        <v>49.549947052810644</v>
      </c>
      <c r="AB12" s="245">
        <v>47.880253989856278</v>
      </c>
      <c r="AC12" s="245">
        <v>46.150272080643177</v>
      </c>
      <c r="AD12" s="245">
        <v>44.249970136186128</v>
      </c>
      <c r="AE12" s="245">
        <v>42.122837782841437</v>
      </c>
      <c r="AF12" s="245">
        <v>39.993051529559175</v>
      </c>
      <c r="AG12" s="245">
        <v>37.97422135759674</v>
      </c>
      <c r="AH12" s="245">
        <v>36.149945951766277</v>
      </c>
      <c r="AI12" s="245">
        <v>34.44568883321454</v>
      </c>
      <c r="AJ12" s="245">
        <v>32.909140541157306</v>
      </c>
      <c r="AK12" s="245">
        <v>31.982768841710538</v>
      </c>
      <c r="AL12" s="245">
        <v>31.477870735467583</v>
      </c>
      <c r="AM12" s="245">
        <v>31.268001831418456</v>
      </c>
      <c r="AN12" s="245">
        <v>29.357052719943834</v>
      </c>
      <c r="AO12" s="245">
        <v>27.642030674011473</v>
      </c>
      <c r="AP12" s="245">
        <v>25.409457357374489</v>
      </c>
      <c r="AQ12" s="245">
        <v>23.145265522226051</v>
      </c>
      <c r="AR12" s="245">
        <v>21.051284261664073</v>
      </c>
      <c r="AS12" s="245">
        <v>19.249436404188835</v>
      </c>
      <c r="AT12" s="245">
        <v>17.551415028040619</v>
      </c>
      <c r="AU12" s="245">
        <v>16.022878519341013</v>
      </c>
    </row>
    <row r="13" spans="12:47">
      <c r="S13" s="379"/>
      <c r="T13" s="375"/>
      <c r="U13" s="8" t="s">
        <v>187</v>
      </c>
      <c r="V13" s="75" t="s">
        <v>34</v>
      </c>
      <c r="W13" s="250">
        <v>186.27365050320486</v>
      </c>
      <c r="X13" s="245">
        <v>187.86116331856226</v>
      </c>
      <c r="Y13" s="245">
        <v>187.88920461022499</v>
      </c>
      <c r="Z13" s="245">
        <v>187.20428976917015</v>
      </c>
      <c r="AA13" s="245">
        <v>186.66032202838556</v>
      </c>
      <c r="AB13" s="245">
        <v>185.73155421597775</v>
      </c>
      <c r="AC13" s="245">
        <v>184.6368491044397</v>
      </c>
      <c r="AD13" s="245">
        <v>183.44586577840292</v>
      </c>
      <c r="AE13" s="245">
        <v>182.0784081146785</v>
      </c>
      <c r="AF13" s="245">
        <v>180.47704827413841</v>
      </c>
      <c r="AG13" s="245">
        <v>178.69102227013596</v>
      </c>
      <c r="AH13" s="245">
        <v>176.89236345511401</v>
      </c>
      <c r="AI13" s="245">
        <v>174.58106442528089</v>
      </c>
      <c r="AJ13" s="245">
        <v>172.11713862508697</v>
      </c>
      <c r="AK13" s="245">
        <v>169.71036639513545</v>
      </c>
      <c r="AL13" s="245">
        <v>167.3752053160614</v>
      </c>
      <c r="AM13" s="245">
        <v>164.85419575176098</v>
      </c>
      <c r="AN13" s="245">
        <v>162.4076610010581</v>
      </c>
      <c r="AO13" s="245">
        <v>159.79493132238949</v>
      </c>
      <c r="AP13" s="245">
        <v>157.17024520753893</v>
      </c>
      <c r="AQ13" s="245">
        <v>154.46395818982978</v>
      </c>
      <c r="AR13" s="245">
        <v>151.7910868540888</v>
      </c>
      <c r="AS13" s="245">
        <v>149.16832301779627</v>
      </c>
      <c r="AT13" s="245">
        <v>146.52179867895362</v>
      </c>
      <c r="AU13" s="245">
        <v>144.22572640005973</v>
      </c>
    </row>
    <row r="14" spans="12:47">
      <c r="S14" s="379"/>
      <c r="T14" s="375"/>
      <c r="U14" s="8" t="s">
        <v>188</v>
      </c>
      <c r="V14" s="75" t="s">
        <v>34</v>
      </c>
      <c r="W14" s="250">
        <v>96.304442310905301</v>
      </c>
      <c r="X14" s="245">
        <v>89.831166269783935</v>
      </c>
      <c r="Y14" s="245">
        <v>82.958862839113664</v>
      </c>
      <c r="Z14" s="245">
        <v>76.454699357544328</v>
      </c>
      <c r="AA14" s="245">
        <v>70.803807095060691</v>
      </c>
      <c r="AB14" s="245">
        <v>66.290734996607213</v>
      </c>
      <c r="AC14" s="245">
        <v>60.640784153360308</v>
      </c>
      <c r="AD14" s="245">
        <v>56.445588781215939</v>
      </c>
      <c r="AE14" s="245">
        <v>51.929959099597312</v>
      </c>
      <c r="AF14" s="245">
        <v>48.13580107493167</v>
      </c>
      <c r="AG14" s="245">
        <v>44.172070780616302</v>
      </c>
      <c r="AH14" s="245">
        <v>40.970071451741624</v>
      </c>
      <c r="AI14" s="245">
        <v>37.44732913228794</v>
      </c>
      <c r="AJ14" s="245">
        <v>34.550013941200611</v>
      </c>
      <c r="AK14" s="245">
        <v>32.013130821854517</v>
      </c>
      <c r="AL14" s="245">
        <v>29.374824985947392</v>
      </c>
      <c r="AM14" s="245">
        <v>27.863348684788132</v>
      </c>
      <c r="AN14" s="245">
        <v>25.233349098053264</v>
      </c>
      <c r="AO14" s="245">
        <v>21.772052492836966</v>
      </c>
      <c r="AP14" s="245">
        <v>19.252391056334062</v>
      </c>
      <c r="AQ14" s="245">
        <v>16.91615803619602</v>
      </c>
      <c r="AR14" s="245">
        <v>15.125263340217131</v>
      </c>
      <c r="AS14" s="245">
        <v>13.305794890464293</v>
      </c>
      <c r="AT14" s="245">
        <v>11.738487041171268</v>
      </c>
      <c r="AU14" s="245">
        <v>10.23108163194545</v>
      </c>
    </row>
    <row r="15" spans="12:47" ht="15.75" thickBot="1">
      <c r="S15" s="379"/>
      <c r="T15" s="377"/>
      <c r="U15" s="310" t="s">
        <v>189</v>
      </c>
      <c r="V15" s="243" t="s">
        <v>34</v>
      </c>
      <c r="W15" s="251" t="s">
        <v>133</v>
      </c>
      <c r="X15" s="249" t="s">
        <v>133</v>
      </c>
      <c r="Y15" s="249" t="s">
        <v>133</v>
      </c>
      <c r="Z15" s="249" t="s">
        <v>133</v>
      </c>
      <c r="AA15" s="249" t="s">
        <v>133</v>
      </c>
      <c r="AB15" s="249" t="s">
        <v>133</v>
      </c>
      <c r="AC15" s="249" t="s">
        <v>133</v>
      </c>
      <c r="AD15" s="249" t="s">
        <v>133</v>
      </c>
      <c r="AE15" s="249" t="s">
        <v>133</v>
      </c>
      <c r="AF15" s="249" t="s">
        <v>133</v>
      </c>
      <c r="AG15" s="249" t="s">
        <v>133</v>
      </c>
      <c r="AH15" s="249" t="s">
        <v>133</v>
      </c>
      <c r="AI15" s="249" t="s">
        <v>133</v>
      </c>
      <c r="AJ15" s="249" t="s">
        <v>133</v>
      </c>
      <c r="AK15" s="249" t="s">
        <v>133</v>
      </c>
      <c r="AL15" s="249" t="s">
        <v>133</v>
      </c>
      <c r="AM15" s="249" t="s">
        <v>133</v>
      </c>
      <c r="AN15" s="249" t="s">
        <v>133</v>
      </c>
      <c r="AO15" s="249" t="s">
        <v>133</v>
      </c>
      <c r="AP15" s="249" t="s">
        <v>133</v>
      </c>
      <c r="AQ15" s="249" t="s">
        <v>133</v>
      </c>
      <c r="AR15" s="249" t="s">
        <v>133</v>
      </c>
      <c r="AS15" s="255">
        <v>0.17286017382073668</v>
      </c>
      <c r="AT15" s="255">
        <v>0.36783743794919627</v>
      </c>
      <c r="AU15" s="255">
        <v>0.91119382906915958</v>
      </c>
    </row>
    <row r="16" spans="12:47" ht="15" customHeight="1">
      <c r="S16" s="379"/>
      <c r="T16" s="378" t="s">
        <v>195</v>
      </c>
      <c r="U16" s="312" t="s">
        <v>185</v>
      </c>
      <c r="V16" s="78" t="s">
        <v>34</v>
      </c>
      <c r="W16" s="252">
        <v>86.110776898473389</v>
      </c>
      <c r="X16" s="247">
        <v>83.470138966652215</v>
      </c>
      <c r="Y16" s="247">
        <v>90.779349331708403</v>
      </c>
      <c r="Z16" s="247">
        <v>110.23304784811478</v>
      </c>
      <c r="AA16" s="247">
        <v>119.55424267459975</v>
      </c>
      <c r="AB16" s="247">
        <v>127.22193936509552</v>
      </c>
      <c r="AC16" s="247">
        <v>137.96345074675526</v>
      </c>
      <c r="AD16" s="247">
        <v>149.54322107056782</v>
      </c>
      <c r="AE16" s="247">
        <v>146.73913229242865</v>
      </c>
      <c r="AF16" s="247">
        <v>147.98625583044759</v>
      </c>
      <c r="AG16" s="247">
        <v>146.30233773171199</v>
      </c>
      <c r="AH16" s="247">
        <v>131.80130341136942</v>
      </c>
      <c r="AI16" s="247">
        <v>120.90199505277083</v>
      </c>
      <c r="AJ16" s="247">
        <v>110.80102407603771</v>
      </c>
      <c r="AK16" s="247">
        <v>101.32087984233986</v>
      </c>
      <c r="AL16" s="247">
        <v>88.533413064260841</v>
      </c>
      <c r="AM16" s="247">
        <v>75.987386014789351</v>
      </c>
      <c r="AN16" s="247">
        <v>65.151395438204887</v>
      </c>
      <c r="AO16" s="247">
        <v>55.138598037789919</v>
      </c>
      <c r="AP16" s="247">
        <v>47.583854518319434</v>
      </c>
      <c r="AQ16" s="247">
        <v>40.523042402552697</v>
      </c>
      <c r="AR16" s="247">
        <v>35.577998692193987</v>
      </c>
      <c r="AS16" s="247">
        <v>31.342752041350337</v>
      </c>
      <c r="AT16" s="247">
        <v>27.694304605757608</v>
      </c>
      <c r="AU16" s="247">
        <v>23.180379889876306</v>
      </c>
    </row>
    <row r="17" spans="19:47">
      <c r="S17" s="379"/>
      <c r="T17" s="379"/>
      <c r="U17" s="8" t="s">
        <v>186</v>
      </c>
      <c r="V17" s="75" t="s">
        <v>34</v>
      </c>
      <c r="W17" s="250">
        <v>98.062262903882043</v>
      </c>
      <c r="X17" s="245">
        <v>95.033700909166512</v>
      </c>
      <c r="Y17" s="245">
        <v>100.13418315085752</v>
      </c>
      <c r="Z17" s="245">
        <v>99.488250991108814</v>
      </c>
      <c r="AA17" s="245">
        <v>100.29314375442848</v>
      </c>
      <c r="AB17" s="245">
        <v>98.399651793464713</v>
      </c>
      <c r="AC17" s="245">
        <v>95.945341726148797</v>
      </c>
      <c r="AD17" s="245">
        <v>93.48767783344104</v>
      </c>
      <c r="AE17" s="245">
        <v>91.824896056594113</v>
      </c>
      <c r="AF17" s="245">
        <v>89.764820722184098</v>
      </c>
      <c r="AG17" s="245">
        <v>86.570286093495156</v>
      </c>
      <c r="AH17" s="245">
        <v>82.721543025196041</v>
      </c>
      <c r="AI17" s="245">
        <v>79.391017553281202</v>
      </c>
      <c r="AJ17" s="245">
        <v>75.389346794910793</v>
      </c>
      <c r="AK17" s="245">
        <v>70.507791239789569</v>
      </c>
      <c r="AL17" s="245">
        <v>66.159909562746932</v>
      </c>
      <c r="AM17" s="245">
        <v>61.818777200088157</v>
      </c>
      <c r="AN17" s="245">
        <v>57.83578594391372</v>
      </c>
      <c r="AO17" s="245">
        <v>53.668857632489157</v>
      </c>
      <c r="AP17" s="245">
        <v>49.086667455520804</v>
      </c>
      <c r="AQ17" s="245">
        <v>44.872933872629538</v>
      </c>
      <c r="AR17" s="245">
        <v>40.792998212784589</v>
      </c>
      <c r="AS17" s="245">
        <v>37.270324246495655</v>
      </c>
      <c r="AT17" s="245">
        <v>33.848104415038328</v>
      </c>
      <c r="AU17" s="245">
        <v>30.801492045844775</v>
      </c>
    </row>
    <row r="18" spans="19:47">
      <c r="S18" s="379"/>
      <c r="T18" s="379"/>
      <c r="U18" s="8" t="s">
        <v>194</v>
      </c>
      <c r="V18" s="75" t="s">
        <v>34</v>
      </c>
      <c r="W18" s="250">
        <v>13.765344019909461</v>
      </c>
      <c r="X18" s="245">
        <v>12.684448598560486</v>
      </c>
      <c r="Y18" s="245">
        <v>11.838354302035656</v>
      </c>
      <c r="Z18" s="245">
        <v>11.071259847994158</v>
      </c>
      <c r="AA18" s="245">
        <v>10.434873258165297</v>
      </c>
      <c r="AB18" s="245">
        <v>10.313419676072302</v>
      </c>
      <c r="AC18" s="245">
        <v>10.120816664844186</v>
      </c>
      <c r="AD18" s="245">
        <v>9.7655460055877832</v>
      </c>
      <c r="AE18" s="245">
        <v>9.4524120028710339</v>
      </c>
      <c r="AF18" s="245">
        <v>9.5922050950680049</v>
      </c>
      <c r="AG18" s="245">
        <v>9.4809440552273383</v>
      </c>
      <c r="AH18" s="245">
        <v>9.2260466923402564</v>
      </c>
      <c r="AI18" s="245">
        <v>8.9797127923357873</v>
      </c>
      <c r="AJ18" s="245">
        <v>8.6243339914405741</v>
      </c>
      <c r="AK18" s="245">
        <v>8.3249270340034496</v>
      </c>
      <c r="AL18" s="245">
        <v>7.8745320756967354</v>
      </c>
      <c r="AM18" s="245">
        <v>7.4030331150420476</v>
      </c>
      <c r="AN18" s="245">
        <v>6.9265090641752272</v>
      </c>
      <c r="AO18" s="245">
        <v>6.4571628361311886</v>
      </c>
      <c r="AP18" s="245">
        <v>5.9953322812324696</v>
      </c>
      <c r="AQ18" s="245">
        <v>5.4892539734248986</v>
      </c>
      <c r="AR18" s="245">
        <v>5.0470072825828982</v>
      </c>
      <c r="AS18" s="245">
        <v>4.6593231374298067</v>
      </c>
      <c r="AT18" s="245">
        <v>4.2658041101217039</v>
      </c>
      <c r="AU18" s="245">
        <v>3.9117940252077754</v>
      </c>
    </row>
    <row r="19" spans="19:47">
      <c r="S19" s="379"/>
      <c r="T19" s="379"/>
      <c r="U19" s="8" t="s">
        <v>187</v>
      </c>
      <c r="V19" s="75" t="s">
        <v>34</v>
      </c>
      <c r="W19" s="250">
        <v>148.92265888483422</v>
      </c>
      <c r="X19" s="245">
        <v>151.39970631996388</v>
      </c>
      <c r="Y19" s="245">
        <v>158.19891735456767</v>
      </c>
      <c r="Z19" s="245">
        <v>164.51835956572114</v>
      </c>
      <c r="AA19" s="245">
        <v>169.89423891467379</v>
      </c>
      <c r="AB19" s="245">
        <v>173.5129779602826</v>
      </c>
      <c r="AC19" s="245">
        <v>175.24717570462008</v>
      </c>
      <c r="AD19" s="245">
        <v>175.03277942308443</v>
      </c>
      <c r="AE19" s="245">
        <v>174.30830216755786</v>
      </c>
      <c r="AF19" s="245">
        <v>173.16005958274897</v>
      </c>
      <c r="AG19" s="245">
        <v>171.74854120109555</v>
      </c>
      <c r="AH19" s="245">
        <v>170.28521912087464</v>
      </c>
      <c r="AI19" s="245">
        <v>168.77193872782678</v>
      </c>
      <c r="AJ19" s="245">
        <v>166.93278799400792</v>
      </c>
      <c r="AK19" s="245">
        <v>164.90352394507113</v>
      </c>
      <c r="AL19" s="245">
        <v>163.18149299386158</v>
      </c>
      <c r="AM19" s="245">
        <v>161.12314200722116</v>
      </c>
      <c r="AN19" s="245">
        <v>158.93922161456737</v>
      </c>
      <c r="AO19" s="245">
        <v>156.45152992865525</v>
      </c>
      <c r="AP19" s="245">
        <v>153.74204827925351</v>
      </c>
      <c r="AQ19" s="245">
        <v>151.06176686292358</v>
      </c>
      <c r="AR19" s="245">
        <v>148.34848918884506</v>
      </c>
      <c r="AS19" s="245">
        <v>145.78864156858103</v>
      </c>
      <c r="AT19" s="245">
        <v>143.09228740350653</v>
      </c>
      <c r="AU19" s="245">
        <v>140.50218884132664</v>
      </c>
    </row>
    <row r="20" spans="19:47">
      <c r="S20" s="379"/>
      <c r="T20" s="379"/>
      <c r="U20" s="215" t="s">
        <v>190</v>
      </c>
      <c r="V20" s="75" t="s">
        <v>34</v>
      </c>
      <c r="W20" s="250">
        <v>59.11456576183857</v>
      </c>
      <c r="X20" s="245">
        <v>58.050911090934413</v>
      </c>
      <c r="Y20" s="245">
        <v>56.749235101978186</v>
      </c>
      <c r="Z20" s="245">
        <v>55.499229661900138</v>
      </c>
      <c r="AA20" s="245">
        <v>53.835799702621635</v>
      </c>
      <c r="AB20" s="245">
        <v>52.32035858253802</v>
      </c>
      <c r="AC20" s="245">
        <v>50.270228084148165</v>
      </c>
      <c r="AD20" s="245">
        <v>47.16444459026313</v>
      </c>
      <c r="AE20" s="245">
        <v>43.620184069655515</v>
      </c>
      <c r="AF20" s="245">
        <v>40.492841434606525</v>
      </c>
      <c r="AG20" s="245">
        <v>38.38185162520957</v>
      </c>
      <c r="AH20" s="245">
        <v>35.328088747206586</v>
      </c>
      <c r="AI20" s="245">
        <v>31.501637842517631</v>
      </c>
      <c r="AJ20" s="245">
        <v>27.863949177081459</v>
      </c>
      <c r="AK20" s="245">
        <v>24.849683098011212</v>
      </c>
      <c r="AL20" s="245">
        <v>22.151009791738691</v>
      </c>
      <c r="AM20" s="245">
        <v>19.319106205339267</v>
      </c>
      <c r="AN20" s="245">
        <v>16.658014452611553</v>
      </c>
      <c r="AO20" s="245">
        <v>14.269493451113677</v>
      </c>
      <c r="AP20" s="245">
        <v>12.202551319162492</v>
      </c>
      <c r="AQ20" s="245">
        <v>10.339591673116562</v>
      </c>
      <c r="AR20" s="245">
        <v>8.8308143666767442</v>
      </c>
      <c r="AS20" s="245">
        <v>7.6519953638267095</v>
      </c>
      <c r="AT20" s="245">
        <v>6.5983288870370753</v>
      </c>
      <c r="AU20" s="245">
        <v>5.6831931922762422</v>
      </c>
    </row>
    <row r="21" spans="19:47">
      <c r="S21" s="379"/>
      <c r="T21" s="379"/>
      <c r="U21" s="215" t="s">
        <v>191</v>
      </c>
      <c r="V21" s="75" t="s">
        <v>34</v>
      </c>
      <c r="W21" s="250">
        <v>221.01685266921587</v>
      </c>
      <c r="X21" s="245">
        <v>217.04007292533234</v>
      </c>
      <c r="Y21" s="245">
        <v>212.17338183885371</v>
      </c>
      <c r="Z21" s="245">
        <v>207.49987600107937</v>
      </c>
      <c r="AA21" s="245">
        <v>201.28066336714758</v>
      </c>
      <c r="AB21" s="245">
        <v>195.61474968834648</v>
      </c>
      <c r="AC21" s="245">
        <v>187.94974556498363</v>
      </c>
      <c r="AD21" s="245">
        <v>176.3378782689272</v>
      </c>
      <c r="AE21" s="245">
        <v>163.08663815222931</v>
      </c>
      <c r="AF21" s="245">
        <v>151.39416578930144</v>
      </c>
      <c r="AG21" s="245">
        <v>143.50162157998756</v>
      </c>
      <c r="AH21" s="245">
        <v>132.08424835908824</v>
      </c>
      <c r="AI21" s="245">
        <v>117.77795810814004</v>
      </c>
      <c r="AJ21" s="245">
        <v>104.17740992743769</v>
      </c>
      <c r="AK21" s="245">
        <v>92.907706880177017</v>
      </c>
      <c r="AL21" s="245">
        <v>82.817938430590942</v>
      </c>
      <c r="AM21" s="245">
        <v>72.230050155300361</v>
      </c>
      <c r="AN21" s="245">
        <v>62.280791182115706</v>
      </c>
      <c r="AO21" s="245">
        <v>53.301052961758849</v>
      </c>
      <c r="AP21" s="245">
        <v>45.623655863961162</v>
      </c>
      <c r="AQ21" s="245">
        <v>38.984231400094409</v>
      </c>
      <c r="AR21" s="245">
        <v>33.738805011161567</v>
      </c>
      <c r="AS21" s="245">
        <v>30.164223772341309</v>
      </c>
      <c r="AT21" s="245">
        <v>26.116878850118134</v>
      </c>
      <c r="AU21" s="245">
        <v>22.26406876718525</v>
      </c>
    </row>
    <row r="22" spans="19:47">
      <c r="S22" s="379"/>
      <c r="T22" s="379"/>
      <c r="U22" s="8" t="s">
        <v>192</v>
      </c>
      <c r="V22" s="75" t="s">
        <v>34</v>
      </c>
      <c r="W22" s="250">
        <v>180.23744557248514</v>
      </c>
      <c r="X22" s="245">
        <v>180.11799641458418</v>
      </c>
      <c r="Y22" s="245">
        <v>177.65193666787661</v>
      </c>
      <c r="Z22" s="245">
        <v>175.87133144821584</v>
      </c>
      <c r="AA22" s="245">
        <v>170.77530553369334</v>
      </c>
      <c r="AB22" s="245">
        <v>165.22651676534494</v>
      </c>
      <c r="AC22" s="245">
        <v>160.05133475264466</v>
      </c>
      <c r="AD22" s="245">
        <v>151.89813344921663</v>
      </c>
      <c r="AE22" s="245">
        <v>144.50662871294563</v>
      </c>
      <c r="AF22" s="245">
        <v>134.98188474288861</v>
      </c>
      <c r="AG22" s="245">
        <v>127.3937916739827</v>
      </c>
      <c r="AH22" s="245">
        <v>122.27259683639259</v>
      </c>
      <c r="AI22" s="245">
        <v>116.03436830486204</v>
      </c>
      <c r="AJ22" s="245">
        <v>105.74521007012444</v>
      </c>
      <c r="AK22" s="245">
        <v>94.185439533540972</v>
      </c>
      <c r="AL22" s="245">
        <v>84.568055411878063</v>
      </c>
      <c r="AM22" s="245">
        <v>75.67083145501357</v>
      </c>
      <c r="AN22" s="245">
        <v>67.688155894015352</v>
      </c>
      <c r="AO22" s="245">
        <v>61.465638255399632</v>
      </c>
      <c r="AP22" s="245">
        <v>56.294054630253143</v>
      </c>
      <c r="AQ22" s="245">
        <v>50.980143955060456</v>
      </c>
      <c r="AR22" s="245">
        <v>47.706915785343632</v>
      </c>
      <c r="AS22" s="245">
        <v>43.815902728049132</v>
      </c>
      <c r="AT22" s="245">
        <v>39.65960281183569</v>
      </c>
      <c r="AU22" s="245">
        <v>36.376148533358823</v>
      </c>
    </row>
    <row r="23" spans="19:47">
      <c r="S23" s="379"/>
      <c r="T23" s="379"/>
      <c r="U23" s="214" t="s">
        <v>193</v>
      </c>
      <c r="V23" s="75" t="s">
        <v>34</v>
      </c>
      <c r="W23" s="250">
        <v>341.29495571256189</v>
      </c>
      <c r="X23" s="245">
        <v>336.16761783421441</v>
      </c>
      <c r="Y23" s="245">
        <v>324.4165466926936</v>
      </c>
      <c r="Z23" s="245">
        <v>308.77000052815737</v>
      </c>
      <c r="AA23" s="245">
        <v>289.07578593262457</v>
      </c>
      <c r="AB23" s="245">
        <v>262.46462626144933</v>
      </c>
      <c r="AC23" s="245">
        <v>239.12268667536046</v>
      </c>
      <c r="AD23" s="245">
        <v>212.54643695451813</v>
      </c>
      <c r="AE23" s="245">
        <v>194.22763543061521</v>
      </c>
      <c r="AF23" s="245">
        <v>174.28552198372884</v>
      </c>
      <c r="AG23" s="245">
        <v>152.94619579889863</v>
      </c>
      <c r="AH23" s="245">
        <v>134.89761168266477</v>
      </c>
      <c r="AI23" s="245">
        <v>121.94210073079218</v>
      </c>
      <c r="AJ23" s="245">
        <v>110.54228800192686</v>
      </c>
      <c r="AK23" s="245">
        <v>97.993200031312441</v>
      </c>
      <c r="AL23" s="245">
        <v>87.060033601233457</v>
      </c>
      <c r="AM23" s="245">
        <v>76.294061607897746</v>
      </c>
      <c r="AN23" s="245">
        <v>66.479366055036891</v>
      </c>
      <c r="AO23" s="245">
        <v>57.878512825731889</v>
      </c>
      <c r="AP23" s="245">
        <v>49.844989228514827</v>
      </c>
      <c r="AQ23" s="245">
        <v>42.782874608774222</v>
      </c>
      <c r="AR23" s="245">
        <v>38.002603599958732</v>
      </c>
      <c r="AS23" s="245">
        <v>33.975386165153886</v>
      </c>
      <c r="AT23" s="245">
        <v>29.551957978808968</v>
      </c>
      <c r="AU23" s="245">
        <v>32.870399021174485</v>
      </c>
    </row>
    <row r="24" spans="19:47" ht="15.75" thickBot="1">
      <c r="S24" s="382"/>
      <c r="T24" s="382"/>
      <c r="U24" s="311" t="s">
        <v>258</v>
      </c>
      <c r="V24" s="243" t="s">
        <v>34</v>
      </c>
      <c r="W24" s="253">
        <v>11.065899979231846</v>
      </c>
      <c r="X24" s="246">
        <v>11.075334204139269</v>
      </c>
      <c r="Y24" s="246">
        <v>11.015424784340357</v>
      </c>
      <c r="Z24" s="246">
        <v>10.951919046537499</v>
      </c>
      <c r="AA24" s="246">
        <v>10.860531774182025</v>
      </c>
      <c r="AB24" s="246">
        <v>10.717475277187903</v>
      </c>
      <c r="AC24" s="246">
        <v>10.525253367288292</v>
      </c>
      <c r="AD24" s="246">
        <v>10.210237670058536</v>
      </c>
      <c r="AE24" s="246">
        <v>9.8827834941329193</v>
      </c>
      <c r="AF24" s="246">
        <v>9.5634308972185078</v>
      </c>
      <c r="AG24" s="246">
        <v>9.2642571784736667</v>
      </c>
      <c r="AH24" s="246">
        <v>8.9226390548307588</v>
      </c>
      <c r="AI24" s="246">
        <v>8.6038844656504647</v>
      </c>
      <c r="AJ24" s="246">
        <v>8.1686428880486393</v>
      </c>
      <c r="AK24" s="246">
        <v>7.7011517778943492</v>
      </c>
      <c r="AL24" s="246">
        <v>7.3310360523364704</v>
      </c>
      <c r="AM24" s="246">
        <v>6.9494960953977136</v>
      </c>
      <c r="AN24" s="246">
        <v>6.5960858749379012</v>
      </c>
      <c r="AO24" s="246">
        <v>6.297698478934989</v>
      </c>
      <c r="AP24" s="246">
        <v>6.0730946177421448</v>
      </c>
      <c r="AQ24" s="246">
        <v>5.917959781738527</v>
      </c>
      <c r="AR24" s="246">
        <v>5.7512036813966692</v>
      </c>
      <c r="AS24" s="246">
        <v>5.4404207700175178</v>
      </c>
      <c r="AT24" s="246">
        <v>4.9647716089161218</v>
      </c>
      <c r="AU24" s="246">
        <v>4.7276848733769699</v>
      </c>
    </row>
    <row r="25" spans="19:47" ht="15" customHeight="1">
      <c r="S25" s="374" t="s">
        <v>208</v>
      </c>
      <c r="T25" s="376" t="s">
        <v>257</v>
      </c>
      <c r="U25" s="313" t="s">
        <v>185</v>
      </c>
      <c r="V25" s="244" t="s">
        <v>34</v>
      </c>
      <c r="W25" s="254">
        <v>70.158256188160806</v>
      </c>
      <c r="X25" s="248">
        <v>78.260405200431308</v>
      </c>
      <c r="Y25" s="248">
        <v>85.862094685678429</v>
      </c>
      <c r="Z25" s="248">
        <v>87.800602679090929</v>
      </c>
      <c r="AA25" s="248">
        <v>92.812331369977684</v>
      </c>
      <c r="AB25" s="248">
        <v>93.977832563646814</v>
      </c>
      <c r="AC25" s="248">
        <v>94.660854557559915</v>
      </c>
      <c r="AD25" s="248">
        <v>94.119412115725979</v>
      </c>
      <c r="AE25" s="248">
        <v>91.601436722492608</v>
      </c>
      <c r="AF25" s="248">
        <v>89.887752785767262</v>
      </c>
      <c r="AG25" s="248">
        <v>89.638448469978485</v>
      </c>
      <c r="AH25" s="248">
        <v>89.608495679268785</v>
      </c>
      <c r="AI25" s="248">
        <v>90.338380144104505</v>
      </c>
      <c r="AJ25" s="248">
        <v>87.456999368881526</v>
      </c>
      <c r="AK25" s="248">
        <v>83.982674382759683</v>
      </c>
      <c r="AL25" s="248">
        <v>81.247088947046606</v>
      </c>
      <c r="AM25" s="248">
        <v>73.576046491767997</v>
      </c>
      <c r="AN25" s="248">
        <v>66.500679110491447</v>
      </c>
      <c r="AO25" s="248">
        <v>56.279365308526941</v>
      </c>
      <c r="AP25" s="248">
        <v>49.282249563268493</v>
      </c>
      <c r="AQ25" s="248">
        <v>42.979958213877396</v>
      </c>
      <c r="AR25" s="248">
        <v>38.054490204226688</v>
      </c>
      <c r="AS25" s="248">
        <v>33.650556332598939</v>
      </c>
      <c r="AT25" s="248">
        <v>29.777618295608537</v>
      </c>
      <c r="AU25" s="248">
        <v>26.206934440012351</v>
      </c>
    </row>
    <row r="26" spans="19:47">
      <c r="S26" s="375"/>
      <c r="T26" s="375"/>
      <c r="U26" s="8" t="s">
        <v>186</v>
      </c>
      <c r="V26" s="75" t="s">
        <v>34</v>
      </c>
      <c r="W26" s="250">
        <v>119.14690790900696</v>
      </c>
      <c r="X26" s="245">
        <v>135.66639218697864</v>
      </c>
      <c r="Y26" s="245">
        <v>153.36888958926781</v>
      </c>
      <c r="Z26" s="245">
        <v>165.5978586709688</v>
      </c>
      <c r="AA26" s="245">
        <v>180.46667712594274</v>
      </c>
      <c r="AB26" s="245">
        <v>191.32356219728103</v>
      </c>
      <c r="AC26" s="245">
        <v>202.25712661662013</v>
      </c>
      <c r="AD26" s="245">
        <v>211.27604181781459</v>
      </c>
      <c r="AE26" s="245">
        <v>217.39177343962095</v>
      </c>
      <c r="AF26" s="245">
        <v>223.73365615850437</v>
      </c>
      <c r="AG26" s="245">
        <v>231.84843277916806</v>
      </c>
      <c r="AH26" s="245">
        <v>239.98153413577538</v>
      </c>
      <c r="AI26" s="245">
        <v>251.17526749412175</v>
      </c>
      <c r="AJ26" s="245">
        <v>257.75381025425031</v>
      </c>
      <c r="AK26" s="245">
        <v>261.72128372317167</v>
      </c>
      <c r="AL26" s="245">
        <v>262.23407394230799</v>
      </c>
      <c r="AM26" s="245">
        <v>263.71442427483078</v>
      </c>
      <c r="AN26" s="245">
        <v>267.29238491007504</v>
      </c>
      <c r="AO26" s="245">
        <v>257.21357786039397</v>
      </c>
      <c r="AP26" s="245">
        <v>253.688325769085</v>
      </c>
      <c r="AQ26" s="245">
        <v>247.73165418507267</v>
      </c>
      <c r="AR26" s="245">
        <v>243.11897928934249</v>
      </c>
      <c r="AS26" s="245">
        <v>237.2154080664728</v>
      </c>
      <c r="AT26" s="245">
        <v>231.24114208979259</v>
      </c>
      <c r="AU26" s="245">
        <v>222.22166695099762</v>
      </c>
    </row>
    <row r="27" spans="19:47">
      <c r="S27" s="375"/>
      <c r="T27" s="375"/>
      <c r="U27" s="8" t="s">
        <v>194</v>
      </c>
      <c r="V27" s="75" t="s">
        <v>34</v>
      </c>
      <c r="W27" s="250">
        <v>6.3816910733680068</v>
      </c>
      <c r="X27" s="245">
        <v>7.2244875344627362</v>
      </c>
      <c r="Y27" s="245">
        <v>8.1452230833393777</v>
      </c>
      <c r="Z27" s="245">
        <v>8.7596774742727419</v>
      </c>
      <c r="AA27" s="245">
        <v>9.5966237392467324</v>
      </c>
      <c r="AB27" s="245">
        <v>10.222766192202085</v>
      </c>
      <c r="AC27" s="245">
        <v>10.808866424210086</v>
      </c>
      <c r="AD27" s="245">
        <v>11.275847302227547</v>
      </c>
      <c r="AE27" s="245">
        <v>11.560897252310355</v>
      </c>
      <c r="AF27" s="245">
        <v>11.891740065938444</v>
      </c>
      <c r="AG27" s="245">
        <v>12.292397378807635</v>
      </c>
      <c r="AH27" s="245">
        <v>12.60538305312326</v>
      </c>
      <c r="AI27" s="245">
        <v>13.398248990456921</v>
      </c>
      <c r="AJ27" s="245">
        <v>14.281368731802027</v>
      </c>
      <c r="AK27" s="245">
        <v>15.555848913870124</v>
      </c>
      <c r="AL27" s="245">
        <v>17.65588324321633</v>
      </c>
      <c r="AM27" s="245">
        <v>19.571962086879431</v>
      </c>
      <c r="AN27" s="245">
        <v>19.170001484867353</v>
      </c>
      <c r="AO27" s="245">
        <v>18.908579536140405</v>
      </c>
      <c r="AP27" s="245">
        <v>17.651527747209826</v>
      </c>
      <c r="AQ27" s="245">
        <v>16.215882102684368</v>
      </c>
      <c r="AR27" s="245">
        <v>14.842885034125247</v>
      </c>
      <c r="AS27" s="245">
        <v>13.733220288935392</v>
      </c>
      <c r="AT27" s="245">
        <v>12.674075292386995</v>
      </c>
      <c r="AU27" s="245">
        <v>11.669167251788457</v>
      </c>
    </row>
    <row r="28" spans="19:47">
      <c r="S28" s="375"/>
      <c r="T28" s="375"/>
      <c r="U28" s="8" t="s">
        <v>187</v>
      </c>
      <c r="V28" s="75" t="s">
        <v>34</v>
      </c>
      <c r="W28" s="250">
        <v>9.8449535115985807</v>
      </c>
      <c r="X28" s="245">
        <v>11.446953666058516</v>
      </c>
      <c r="Y28" s="245">
        <v>12.6198881398995</v>
      </c>
      <c r="Z28" s="245">
        <v>13.609569902000949</v>
      </c>
      <c r="AA28" s="245">
        <v>14.760223608155867</v>
      </c>
      <c r="AB28" s="245">
        <v>15.82048105552296</v>
      </c>
      <c r="AC28" s="245">
        <v>16.881144912828407</v>
      </c>
      <c r="AD28" s="245">
        <v>17.972123187315642</v>
      </c>
      <c r="AE28" s="245">
        <v>19.034358057861972</v>
      </c>
      <c r="AF28" s="245">
        <v>20.114865841972261</v>
      </c>
      <c r="AG28" s="245">
        <v>21.169714905174501</v>
      </c>
      <c r="AH28" s="245">
        <v>22.114790386388567</v>
      </c>
      <c r="AI28" s="245">
        <v>22.928011379484694</v>
      </c>
      <c r="AJ28" s="245">
        <v>23.576308450958088</v>
      </c>
      <c r="AK28" s="245">
        <v>24.181098929307417</v>
      </c>
      <c r="AL28" s="245">
        <v>25.00036473357487</v>
      </c>
      <c r="AM28" s="245">
        <v>25.394591454354433</v>
      </c>
      <c r="AN28" s="245">
        <v>25.880762345294841</v>
      </c>
      <c r="AO28" s="245">
        <v>26.098531800949331</v>
      </c>
      <c r="AP28" s="245">
        <v>26.195625693979437</v>
      </c>
      <c r="AQ28" s="245">
        <v>26.202263964522921</v>
      </c>
      <c r="AR28" s="245">
        <v>26.185014810903031</v>
      </c>
      <c r="AS28" s="245">
        <v>26.11651626081639</v>
      </c>
      <c r="AT28" s="245">
        <v>26.018215833227096</v>
      </c>
      <c r="AU28" s="245">
        <v>26.27209092383907</v>
      </c>
    </row>
    <row r="29" spans="19:47" ht="15.75" thickBot="1">
      <c r="S29" s="375"/>
      <c r="T29" s="377"/>
      <c r="U29" s="311" t="s">
        <v>188</v>
      </c>
      <c r="V29" s="243" t="s">
        <v>34</v>
      </c>
      <c r="W29" s="253">
        <v>14.474010200148138</v>
      </c>
      <c r="X29" s="246">
        <v>15.43919756650986</v>
      </c>
      <c r="Y29" s="246">
        <v>16.029694273597929</v>
      </c>
      <c r="Z29" s="246">
        <v>16.509405704272236</v>
      </c>
      <c r="AA29" s="246">
        <v>17.105288557766254</v>
      </c>
      <c r="AB29" s="246">
        <v>18.013458125072979</v>
      </c>
      <c r="AC29" s="246">
        <v>18.058703316974491</v>
      </c>
      <c r="AD29" s="246">
        <v>18.675358807238052</v>
      </c>
      <c r="AE29" s="246">
        <v>18.829633152199946</v>
      </c>
      <c r="AF29" s="246">
        <v>19.489155552085752</v>
      </c>
      <c r="AG29" s="246">
        <v>19.817126325913154</v>
      </c>
      <c r="AH29" s="246">
        <v>20.039940827207033</v>
      </c>
      <c r="AI29" s="246">
        <v>20.605317083049613</v>
      </c>
      <c r="AJ29" s="246">
        <v>21.424768031083577</v>
      </c>
      <c r="AK29" s="246">
        <v>21.778710843165602</v>
      </c>
      <c r="AL29" s="246">
        <v>22.033882642397007</v>
      </c>
      <c r="AM29" s="246">
        <v>22.791618297922653</v>
      </c>
      <c r="AN29" s="246">
        <v>21.831745014413162</v>
      </c>
      <c r="AO29" s="246">
        <v>19.320028722867466</v>
      </c>
      <c r="AP29" s="246">
        <v>17.686192990877284</v>
      </c>
      <c r="AQ29" s="246">
        <v>16.291758789669053</v>
      </c>
      <c r="AR29" s="246">
        <v>15.425988587111807</v>
      </c>
      <c r="AS29" s="246">
        <v>13.985558270047884</v>
      </c>
      <c r="AT29" s="246">
        <v>12.995556433848321</v>
      </c>
      <c r="AU29" s="246">
        <v>11.516202655970561</v>
      </c>
    </row>
    <row r="30" spans="19:47" ht="15" customHeight="1">
      <c r="S30" s="375"/>
      <c r="T30" s="378" t="s">
        <v>195</v>
      </c>
      <c r="U30" s="312" t="s">
        <v>185</v>
      </c>
      <c r="V30" s="78" t="s">
        <v>34</v>
      </c>
      <c r="W30" s="252">
        <v>5.3043386048668673</v>
      </c>
      <c r="X30" s="247">
        <v>5.8527907341052581</v>
      </c>
      <c r="Y30" s="247">
        <v>8.21692892549577</v>
      </c>
      <c r="Z30" s="247">
        <v>12.177320550281086</v>
      </c>
      <c r="AA30" s="247">
        <v>15.445102030427694</v>
      </c>
      <c r="AB30" s="247">
        <v>18.986976074861914</v>
      </c>
      <c r="AC30" s="247">
        <v>23.69931867486892</v>
      </c>
      <c r="AD30" s="247">
        <v>32.347123276647181</v>
      </c>
      <c r="AE30" s="247">
        <v>35.898128762499951</v>
      </c>
      <c r="AF30" s="247">
        <v>40.997342088137671</v>
      </c>
      <c r="AG30" s="247">
        <v>44.500079298981824</v>
      </c>
      <c r="AH30" s="247">
        <v>43.23933517234881</v>
      </c>
      <c r="AI30" s="247">
        <v>43.155127794855687</v>
      </c>
      <c r="AJ30" s="247">
        <v>46.044462715014255</v>
      </c>
      <c r="AK30" s="247">
        <v>48.212221667480541</v>
      </c>
      <c r="AL30" s="247">
        <v>45.706068596916261</v>
      </c>
      <c r="AM30" s="247">
        <v>42.400150996032501</v>
      </c>
      <c r="AN30" s="247">
        <v>39.323813158356614</v>
      </c>
      <c r="AO30" s="247">
        <v>35.261785910675876</v>
      </c>
      <c r="AP30" s="247">
        <v>32.501476520984809</v>
      </c>
      <c r="AQ30" s="247">
        <v>30.508767926329423</v>
      </c>
      <c r="AR30" s="247">
        <v>28.072042986503039</v>
      </c>
      <c r="AS30" s="247">
        <v>27.644912926294072</v>
      </c>
      <c r="AT30" s="247">
        <v>28.99566593729644</v>
      </c>
      <c r="AU30" s="247">
        <v>25.806374370376481</v>
      </c>
    </row>
    <row r="31" spans="19:47">
      <c r="S31" s="375"/>
      <c r="T31" s="379"/>
      <c r="U31" s="8" t="s">
        <v>186</v>
      </c>
      <c r="V31" s="75" t="s">
        <v>34</v>
      </c>
      <c r="W31" s="250">
        <v>4.2102492351171863</v>
      </c>
      <c r="X31" s="245">
        <v>4.4885336811511714</v>
      </c>
      <c r="Y31" s="245">
        <v>6.1125717985286725</v>
      </c>
      <c r="Z31" s="245">
        <v>6.8389447751341983</v>
      </c>
      <c r="AA31" s="245">
        <v>8.0301464122307831</v>
      </c>
      <c r="AB31" s="245">
        <v>8.8466924342317608</v>
      </c>
      <c r="AC31" s="245">
        <v>9.6043731111150628</v>
      </c>
      <c r="AD31" s="245">
        <v>10.926034042300753</v>
      </c>
      <c r="AE31" s="245">
        <v>12.502778115553502</v>
      </c>
      <c r="AF31" s="245">
        <v>13.941292003410737</v>
      </c>
      <c r="AG31" s="245">
        <v>14.811338670834527</v>
      </c>
      <c r="AH31" s="245">
        <v>15.593119360811093</v>
      </c>
      <c r="AI31" s="245">
        <v>16.546498856150471</v>
      </c>
      <c r="AJ31" s="245">
        <v>17.754053167121327</v>
      </c>
      <c r="AK31" s="245">
        <v>18.021404315356108</v>
      </c>
      <c r="AL31" s="245">
        <v>18.430496525457944</v>
      </c>
      <c r="AM31" s="245">
        <v>18.723364747100927</v>
      </c>
      <c r="AN31" s="245">
        <v>19.119882256942041</v>
      </c>
      <c r="AO31" s="245">
        <v>18.836433144416102</v>
      </c>
      <c r="AP31" s="245">
        <v>17.624843695341703</v>
      </c>
      <c r="AQ31" s="245">
        <v>16.671148850771633</v>
      </c>
      <c r="AR31" s="245">
        <v>15.269473446718038</v>
      </c>
      <c r="AS31" s="245">
        <v>14.388266751772953</v>
      </c>
      <c r="AT31" s="245">
        <v>13.2608434561267</v>
      </c>
      <c r="AU31" s="245">
        <v>12.347006151898263</v>
      </c>
    </row>
    <row r="32" spans="19:47">
      <c r="S32" s="375"/>
      <c r="T32" s="379"/>
      <c r="U32" s="8" t="s">
        <v>194</v>
      </c>
      <c r="V32" s="75" t="s">
        <v>34</v>
      </c>
      <c r="W32" s="250">
        <v>0.57814232237556584</v>
      </c>
      <c r="X32" s="245">
        <v>0.54719106582024668</v>
      </c>
      <c r="Y32" s="245">
        <v>0.54652928588530758</v>
      </c>
      <c r="Z32" s="245">
        <v>0.54669672361793376</v>
      </c>
      <c r="AA32" s="245">
        <v>0.56859425138821673</v>
      </c>
      <c r="AB32" s="245">
        <v>0.69443474617318124</v>
      </c>
      <c r="AC32" s="245">
        <v>0.81087620266379434</v>
      </c>
      <c r="AD32" s="245">
        <v>0.93689576873595226</v>
      </c>
      <c r="AE32" s="245">
        <v>1.0700381667519681</v>
      </c>
      <c r="AF32" s="245">
        <v>1.3781707849128895</v>
      </c>
      <c r="AG32" s="245">
        <v>1.5770733804008479</v>
      </c>
      <c r="AH32" s="245">
        <v>1.7510800034592247</v>
      </c>
      <c r="AI32" s="245">
        <v>1.9241492461810203</v>
      </c>
      <c r="AJ32" s="245">
        <v>2.1330356278454512</v>
      </c>
      <c r="AK32" s="245">
        <v>2.3798958199256663</v>
      </c>
      <c r="AL32" s="245">
        <v>2.4621583878653892</v>
      </c>
      <c r="AM32" s="245">
        <v>2.5200962456069762</v>
      </c>
      <c r="AN32" s="245">
        <v>2.541913333570641</v>
      </c>
      <c r="AO32" s="245">
        <v>2.5192858196320409</v>
      </c>
      <c r="AP32" s="245">
        <v>2.4553892288449388</v>
      </c>
      <c r="AQ32" s="245">
        <v>2.3250342491075848</v>
      </c>
      <c r="AR32" s="245">
        <v>2.190848250694871</v>
      </c>
      <c r="AS32" s="245">
        <v>2.1365785537103652</v>
      </c>
      <c r="AT32" s="245">
        <v>2.0496746423064121</v>
      </c>
      <c r="AU32" s="245">
        <v>1.9685543027736216</v>
      </c>
    </row>
    <row r="33" spans="19:47">
      <c r="S33" s="375"/>
      <c r="T33" s="379"/>
      <c r="U33" s="8" t="s">
        <v>187</v>
      </c>
      <c r="V33" s="75" t="s">
        <v>34</v>
      </c>
      <c r="W33" s="250">
        <v>4.0413749754124151</v>
      </c>
      <c r="X33" s="245">
        <v>4.5418267262970957</v>
      </c>
      <c r="Y33" s="245">
        <v>5.8656063131844904</v>
      </c>
      <c r="Z33" s="245">
        <v>7.1366657403486364</v>
      </c>
      <c r="AA33" s="245">
        <v>8.5352769148677297</v>
      </c>
      <c r="AB33" s="245">
        <v>9.7997795529680687</v>
      </c>
      <c r="AC33" s="245">
        <v>10.78947550046686</v>
      </c>
      <c r="AD33" s="245">
        <v>11.641061414209419</v>
      </c>
      <c r="AE33" s="245">
        <v>12.371758496374795</v>
      </c>
      <c r="AF33" s="245">
        <v>12.999057594223377</v>
      </c>
      <c r="AG33" s="245">
        <v>13.535093136114424</v>
      </c>
      <c r="AH33" s="245">
        <v>14.192070016485101</v>
      </c>
      <c r="AI33" s="245">
        <v>14.861939883041952</v>
      </c>
      <c r="AJ33" s="245">
        <v>15.674483271309272</v>
      </c>
      <c r="AK33" s="245">
        <v>16.382063733309732</v>
      </c>
      <c r="AL33" s="245">
        <v>17.373991883948484</v>
      </c>
      <c r="AM33" s="245">
        <v>18.170763573748644</v>
      </c>
      <c r="AN33" s="245">
        <v>18.865440033381276</v>
      </c>
      <c r="AO33" s="245">
        <v>19.147607460985746</v>
      </c>
      <c r="AP33" s="245">
        <v>19.106270706532381</v>
      </c>
      <c r="AQ33" s="245">
        <v>19.172099199064267</v>
      </c>
      <c r="AR33" s="245">
        <v>18.995639332150272</v>
      </c>
      <c r="AS33" s="245">
        <v>19.098440717143912</v>
      </c>
      <c r="AT33" s="245">
        <v>18.944089328399929</v>
      </c>
      <c r="AU33" s="245">
        <v>18.905660270267955</v>
      </c>
    </row>
    <row r="34" spans="19:47">
      <c r="S34" s="375"/>
      <c r="T34" s="379"/>
      <c r="U34" s="215" t="s">
        <v>190</v>
      </c>
      <c r="V34" s="75" t="s">
        <v>34</v>
      </c>
      <c r="W34" s="250">
        <v>3.4751223124935082</v>
      </c>
      <c r="X34" s="245">
        <v>3.8571199175203428</v>
      </c>
      <c r="Y34" s="245">
        <v>4.4437342624306657</v>
      </c>
      <c r="Z34" s="245">
        <v>4.927765133808939</v>
      </c>
      <c r="AA34" s="245">
        <v>5.4854201040773294</v>
      </c>
      <c r="AB34" s="245">
        <v>6.1357631475636145</v>
      </c>
      <c r="AC34" s="245">
        <v>6.6827990519684057</v>
      </c>
      <c r="AD34" s="245">
        <v>7.3745041570976868</v>
      </c>
      <c r="AE34" s="245">
        <v>7.7408511070760486</v>
      </c>
      <c r="AF34" s="245">
        <v>8.1156001718880368</v>
      </c>
      <c r="AG34" s="245">
        <v>8.7053504694624646</v>
      </c>
      <c r="AH34" s="245">
        <v>8.9667265983549793</v>
      </c>
      <c r="AI34" s="245">
        <v>8.6131481661560034</v>
      </c>
      <c r="AJ34" s="245">
        <v>8.4955250913228078</v>
      </c>
      <c r="AK34" s="245">
        <v>8.5360805606045318</v>
      </c>
      <c r="AL34" s="245">
        <v>8.4680790125533747</v>
      </c>
      <c r="AM34" s="245">
        <v>8.0115412098300265</v>
      </c>
      <c r="AN34" s="245">
        <v>7.3635278478210733</v>
      </c>
      <c r="AO34" s="245">
        <v>6.621981845446606</v>
      </c>
      <c r="AP34" s="245">
        <v>5.9089891097669991</v>
      </c>
      <c r="AQ34" s="245">
        <v>5.2495688547294996</v>
      </c>
      <c r="AR34" s="245">
        <v>4.6312463995374662</v>
      </c>
      <c r="AS34" s="245">
        <v>4.3892965856967807</v>
      </c>
      <c r="AT34" s="245">
        <v>4.2456190153240998</v>
      </c>
      <c r="AU34" s="245">
        <v>3.9925588922022914</v>
      </c>
    </row>
    <row r="35" spans="19:47">
      <c r="S35" s="375"/>
      <c r="T35" s="379"/>
      <c r="U35" s="215" t="s">
        <v>191</v>
      </c>
      <c r="V35" s="75" t="s">
        <v>34</v>
      </c>
      <c r="W35" s="250">
        <v>12.992746986288521</v>
      </c>
      <c r="X35" s="245">
        <v>14.420955200324183</v>
      </c>
      <c r="Y35" s="245">
        <v>16.614182107632196</v>
      </c>
      <c r="Z35" s="245">
        <v>18.423871114192139</v>
      </c>
      <c r="AA35" s="245">
        <v>20.508825047553007</v>
      </c>
      <c r="AB35" s="245">
        <v>22.940320073766109</v>
      </c>
      <c r="AC35" s="245">
        <v>24.985571566870281</v>
      </c>
      <c r="AD35" s="245">
        <v>27.571710589303795</v>
      </c>
      <c r="AE35" s="245">
        <v>28.941404315810939</v>
      </c>
      <c r="AF35" s="245">
        <v>30.342511771783254</v>
      </c>
      <c r="AG35" s="245">
        <v>32.547463342530939</v>
      </c>
      <c r="AH35" s="245">
        <v>33.524693380952023</v>
      </c>
      <c r="AI35" s="245">
        <v>32.20273844058805</v>
      </c>
      <c r="AJ35" s="245">
        <v>31.762970652972982</v>
      </c>
      <c r="AK35" s="245">
        <v>31.914598971030529</v>
      </c>
      <c r="AL35" s="245">
        <v>31.660355572077851</v>
      </c>
      <c r="AM35" s="245">
        <v>29.953457331651773</v>
      </c>
      <c r="AN35" s="245">
        <v>27.530672491518974</v>
      </c>
      <c r="AO35" s="245">
        <v>24.69962386488054</v>
      </c>
      <c r="AP35" s="245">
        <v>22.093522076178782</v>
      </c>
      <c r="AQ35" s="245">
        <v>20.18527318819039</v>
      </c>
      <c r="AR35" s="245">
        <v>18.288352309862198</v>
      </c>
      <c r="AS35" s="245">
        <v>18.869097543921388</v>
      </c>
      <c r="AT35" s="245">
        <v>18.304070097634632</v>
      </c>
      <c r="AU35" s="245">
        <v>16.51226690582002</v>
      </c>
    </row>
    <row r="36" spans="19:47">
      <c r="S36" s="375"/>
      <c r="T36" s="379"/>
      <c r="U36" s="8" t="s">
        <v>192</v>
      </c>
      <c r="V36" s="75" t="s">
        <v>34</v>
      </c>
      <c r="W36" s="250">
        <v>11.986330434296759</v>
      </c>
      <c r="X36" s="245">
        <v>13.255390915038749</v>
      </c>
      <c r="Y36" s="245">
        <v>15.087028640882433</v>
      </c>
      <c r="Z36" s="245">
        <v>16.719518345579203</v>
      </c>
      <c r="AA36" s="245">
        <v>18.331804814208859</v>
      </c>
      <c r="AB36" s="245">
        <v>20.083189870521238</v>
      </c>
      <c r="AC36" s="245">
        <v>21.994460710103041</v>
      </c>
      <c r="AD36" s="245">
        <v>24.662093748215266</v>
      </c>
      <c r="AE36" s="245">
        <v>27.15458633873823</v>
      </c>
      <c r="AF36" s="245">
        <v>28.472500822674512</v>
      </c>
      <c r="AG36" s="245">
        <v>29.970164785322051</v>
      </c>
      <c r="AH36" s="245">
        <v>33.188536325433709</v>
      </c>
      <c r="AI36" s="245">
        <v>35.400512041159594</v>
      </c>
      <c r="AJ36" s="245">
        <v>36.81778903006154</v>
      </c>
      <c r="AK36" s="245">
        <v>36.093640348881934</v>
      </c>
      <c r="AL36" s="245">
        <v>35.764521676992203</v>
      </c>
      <c r="AM36" s="245">
        <v>35.491322167945512</v>
      </c>
      <c r="AN36" s="245">
        <v>35.118147402482592</v>
      </c>
      <c r="AO36" s="245">
        <v>35.342721078802171</v>
      </c>
      <c r="AP36" s="245">
        <v>35.529387782579342</v>
      </c>
      <c r="AQ36" s="245">
        <v>36.700312649775029</v>
      </c>
      <c r="AR36" s="245">
        <v>36.530287566527001</v>
      </c>
      <c r="AS36" s="245">
        <v>37.559598094894639</v>
      </c>
      <c r="AT36" s="245">
        <v>39.337524780206508</v>
      </c>
      <c r="AU36" s="245">
        <v>40.644302877881856</v>
      </c>
    </row>
    <row r="37" spans="19:47">
      <c r="S37" s="375"/>
      <c r="T37" s="379"/>
      <c r="U37" s="214" t="s">
        <v>193</v>
      </c>
      <c r="V37" s="75" t="s">
        <v>34</v>
      </c>
      <c r="W37" s="250">
        <v>20.804271457558077</v>
      </c>
      <c r="X37" s="245">
        <v>22.99468969960505</v>
      </c>
      <c r="Y37" s="245">
        <v>25.667048053655002</v>
      </c>
      <c r="Z37" s="245">
        <v>27.13041083224903</v>
      </c>
      <c r="AA37" s="245">
        <v>28.399094660652882</v>
      </c>
      <c r="AB37" s="245">
        <v>28.225009708797355</v>
      </c>
      <c r="AC37" s="245">
        <v>28.354357275002052</v>
      </c>
      <c r="AD37" s="245">
        <v>28.234398348861944</v>
      </c>
      <c r="AE37" s="245">
        <v>29.874175180542629</v>
      </c>
      <c r="AF37" s="245">
        <v>29.931465240391706</v>
      </c>
      <c r="AG37" s="245">
        <v>28.233389542197752</v>
      </c>
      <c r="AH37" s="245">
        <v>27.3958235333663</v>
      </c>
      <c r="AI37" s="245">
        <v>28.099364886874948</v>
      </c>
      <c r="AJ37" s="245">
        <v>30.660096438334381</v>
      </c>
      <c r="AK37" s="245">
        <v>30.81975636778477</v>
      </c>
      <c r="AL37" s="245">
        <v>30.764656321750238</v>
      </c>
      <c r="AM37" s="245">
        <v>29.785542782804075</v>
      </c>
      <c r="AN37" s="245">
        <v>28.35296052294116</v>
      </c>
      <c r="AO37" s="245">
        <v>26.668634023351885</v>
      </c>
      <c r="AP37" s="245">
        <v>24.222696144924651</v>
      </c>
      <c r="AQ37" s="245">
        <v>22.45121552884752</v>
      </c>
      <c r="AR37" s="245">
        <v>21.421689250380201</v>
      </c>
      <c r="AS37" s="245">
        <v>21.935433346992092</v>
      </c>
      <c r="AT37" s="245">
        <v>21.522480893161966</v>
      </c>
      <c r="AU37" s="245">
        <v>37.2343865683046</v>
      </c>
    </row>
    <row r="38" spans="19:47">
      <c r="S38" s="375"/>
      <c r="T38" s="379"/>
      <c r="U38" s="8" t="s">
        <v>258</v>
      </c>
      <c r="V38" s="75" t="s">
        <v>34</v>
      </c>
      <c r="W38" s="250">
        <v>0.68903918405326348</v>
      </c>
      <c r="X38" s="245">
        <v>0.77669322841377508</v>
      </c>
      <c r="Y38" s="245">
        <v>0.90915618171207579</v>
      </c>
      <c r="Z38" s="245">
        <v>1.0217731753885377</v>
      </c>
      <c r="AA38" s="245">
        <v>1.166182437387391</v>
      </c>
      <c r="AB38" s="245">
        <v>1.321164812258619</v>
      </c>
      <c r="AC38" s="245">
        <v>1.4754938302198362</v>
      </c>
      <c r="AD38" s="245">
        <v>1.7207729505274421</v>
      </c>
      <c r="AE38" s="245">
        <v>1.9394128648757569</v>
      </c>
      <c r="AF38" s="245">
        <v>2.1473768346215438</v>
      </c>
      <c r="AG38" s="245">
        <v>2.3303778534512944</v>
      </c>
      <c r="AH38" s="245">
        <v>2.5544917203005797</v>
      </c>
      <c r="AI38" s="245">
        <v>2.7675276158490418</v>
      </c>
      <c r="AJ38" s="245">
        <v>3.1089084407638214</v>
      </c>
      <c r="AK38" s="245">
        <v>3.3793001363854631</v>
      </c>
      <c r="AL38" s="245">
        <v>3.6617247003594127</v>
      </c>
      <c r="AM38" s="245">
        <v>3.9605644079378099</v>
      </c>
      <c r="AN38" s="245">
        <v>4.252749221979748</v>
      </c>
      <c r="AO38" s="245">
        <v>4.4982768957881856</v>
      </c>
      <c r="AP38" s="245">
        <v>4.7299785361630038</v>
      </c>
      <c r="AQ38" s="245">
        <v>5.4198248541095939</v>
      </c>
      <c r="AR38" s="245">
        <v>5.4450827184021975</v>
      </c>
      <c r="AS38" s="245">
        <v>5.6668092156722851</v>
      </c>
      <c r="AT38" s="245">
        <v>5.8193220281850158</v>
      </c>
      <c r="AU38" s="245">
        <v>6.2367735736648431</v>
      </c>
    </row>
  </sheetData>
  <mergeCells count="7">
    <mergeCell ref="S25:S38"/>
    <mergeCell ref="T25:T29"/>
    <mergeCell ref="T30:T38"/>
    <mergeCell ref="S9:U9"/>
    <mergeCell ref="S10:S24"/>
    <mergeCell ref="T10:T15"/>
    <mergeCell ref="T16:T24"/>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T24"/>
  <sheetViews>
    <sheetView zoomScaleNormal="100" workbookViewId="0">
      <pane xSplit="21" ySplit="9" topLeftCell="V10" activePane="bottomRight" state="frozenSplit"/>
      <selection activeCell="AD31" sqref="AD31"/>
      <selection pane="topRight" activeCell="AD31" sqref="AD31"/>
      <selection pane="bottomLeft" activeCell="AD31" sqref="AD31"/>
      <selection pane="bottomRight" activeCell="Y2" sqref="Y2"/>
    </sheetView>
  </sheetViews>
  <sheetFormatPr defaultRowHeight="15" outlineLevelCol="1"/>
  <cols>
    <col min="1" max="1" width="2.625" style="145" customWidth="1"/>
    <col min="2" max="11" width="2.625" style="145" hidden="1" customWidth="1"/>
    <col min="12" max="12" width="2.625" style="145" customWidth="1"/>
    <col min="13" max="14" width="3.875" style="145" customWidth="1"/>
    <col min="15" max="16" width="2.625" style="330" customWidth="1"/>
    <col min="17" max="17" width="5.5" style="145" customWidth="1"/>
    <col min="18" max="18" width="14.625" style="145" customWidth="1"/>
    <col min="19" max="19" width="14.125" style="145" customWidth="1"/>
    <col min="20" max="20" width="6.625" style="145" customWidth="1"/>
    <col min="21" max="21" width="10.875" style="145" customWidth="1"/>
    <col min="22" max="22" width="6" style="145" customWidth="1"/>
    <col min="23" max="26" width="6" style="145" customWidth="1" outlineLevel="1"/>
    <col min="27" max="27" width="6" style="145" customWidth="1"/>
    <col min="28" max="31" width="6" style="145" customWidth="1" outlineLevel="1"/>
    <col min="32" max="32" width="6" style="145" customWidth="1"/>
    <col min="33" max="36" width="6" style="145" customWidth="1" outlineLevel="1"/>
    <col min="37" max="46" width="6" style="145" customWidth="1"/>
    <col min="47" max="16384" width="9" style="145"/>
  </cols>
  <sheetData>
    <row r="1" spans="12:46" ht="18.75">
      <c r="L1" s="332" t="s">
        <v>281</v>
      </c>
      <c r="M1" s="333"/>
      <c r="N1" s="333"/>
    </row>
    <row r="2" spans="12:46" ht="18.75">
      <c r="L2" s="333"/>
      <c r="M2" s="332" t="s">
        <v>291</v>
      </c>
      <c r="N2" s="333"/>
    </row>
    <row r="3" spans="12:46">
      <c r="AR3" s="167"/>
      <c r="AS3" s="167" t="s">
        <v>151</v>
      </c>
    </row>
    <row r="4" spans="12:46" ht="16.5">
      <c r="AR4" s="193" t="s">
        <v>321</v>
      </c>
      <c r="AS4" s="168">
        <v>25</v>
      </c>
    </row>
    <row r="5" spans="12:46" ht="16.5">
      <c r="M5" s="335" t="s">
        <v>285</v>
      </c>
      <c r="AR5" s="193" t="s">
        <v>322</v>
      </c>
      <c r="AS5" s="168">
        <v>298</v>
      </c>
    </row>
    <row r="8" spans="12:46" s="146" customFormat="1">
      <c r="M8" s="4" t="s">
        <v>267</v>
      </c>
      <c r="N8" s="146">
        <v>4</v>
      </c>
      <c r="Q8" s="147" t="s">
        <v>270</v>
      </c>
      <c r="R8" s="148"/>
      <c r="S8" s="148"/>
      <c r="T8" s="148"/>
      <c r="U8" s="148"/>
    </row>
    <row r="9" spans="12:46">
      <c r="Q9" s="317" t="s">
        <v>125</v>
      </c>
      <c r="R9" s="406" t="s">
        <v>121</v>
      </c>
      <c r="S9" s="406"/>
      <c r="T9" s="406"/>
      <c r="U9" s="150" t="s">
        <v>122</v>
      </c>
      <c r="V9" s="315">
        <v>1990</v>
      </c>
      <c r="W9" s="315">
        <v>1991</v>
      </c>
      <c r="X9" s="315">
        <v>1992</v>
      </c>
      <c r="Y9" s="315">
        <v>1993</v>
      </c>
      <c r="Z9" s="315">
        <v>1994</v>
      </c>
      <c r="AA9" s="315">
        <v>1995</v>
      </c>
      <c r="AB9" s="315">
        <v>1996</v>
      </c>
      <c r="AC9" s="315">
        <v>1997</v>
      </c>
      <c r="AD9" s="315">
        <v>1998</v>
      </c>
      <c r="AE9" s="315">
        <v>1999</v>
      </c>
      <c r="AF9" s="315">
        <v>2000</v>
      </c>
      <c r="AG9" s="315">
        <v>2001</v>
      </c>
      <c r="AH9" s="315">
        <v>2002</v>
      </c>
      <c r="AI9" s="315">
        <v>2003</v>
      </c>
      <c r="AJ9" s="315">
        <v>2004</v>
      </c>
      <c r="AK9" s="315">
        <v>2005</v>
      </c>
      <c r="AL9" s="315">
        <v>2006</v>
      </c>
      <c r="AM9" s="315">
        <v>2007</v>
      </c>
      <c r="AN9" s="317">
        <v>2008</v>
      </c>
      <c r="AO9" s="317">
        <v>2009</v>
      </c>
      <c r="AP9" s="317">
        <v>2010</v>
      </c>
      <c r="AQ9" s="317">
        <v>2011</v>
      </c>
      <c r="AR9" s="317">
        <v>2012</v>
      </c>
      <c r="AS9" s="317">
        <v>2013</v>
      </c>
      <c r="AT9" s="317">
        <v>2014</v>
      </c>
    </row>
    <row r="10" spans="12:46" ht="16.5" customHeight="1">
      <c r="Q10" s="407" t="s">
        <v>132</v>
      </c>
      <c r="R10" s="409" t="s">
        <v>200</v>
      </c>
      <c r="S10" s="151" t="s">
        <v>129</v>
      </c>
      <c r="T10" s="149"/>
      <c r="U10" s="319" t="s">
        <v>134</v>
      </c>
      <c r="V10" s="140" t="s">
        <v>101</v>
      </c>
      <c r="W10" s="140" t="s">
        <v>133</v>
      </c>
      <c r="X10" s="140" t="s">
        <v>133</v>
      </c>
      <c r="Y10" s="140" t="s">
        <v>133</v>
      </c>
      <c r="Z10" s="140" t="s">
        <v>133</v>
      </c>
      <c r="AA10" s="140" t="s">
        <v>133</v>
      </c>
      <c r="AB10" s="140" t="s">
        <v>133</v>
      </c>
      <c r="AC10" s="140" t="s">
        <v>133</v>
      </c>
      <c r="AD10" s="140" t="s">
        <v>133</v>
      </c>
      <c r="AE10" s="140" t="s">
        <v>133</v>
      </c>
      <c r="AF10" s="140" t="s">
        <v>133</v>
      </c>
      <c r="AG10" s="140" t="s">
        <v>133</v>
      </c>
      <c r="AH10" s="140" t="s">
        <v>133</v>
      </c>
      <c r="AI10" s="140" t="s">
        <v>133</v>
      </c>
      <c r="AJ10" s="140" t="s">
        <v>133</v>
      </c>
      <c r="AK10" s="140" t="s">
        <v>133</v>
      </c>
      <c r="AL10" s="140" t="s">
        <v>133</v>
      </c>
      <c r="AM10" s="140" t="s">
        <v>133</v>
      </c>
      <c r="AN10" s="140" t="s">
        <v>133</v>
      </c>
      <c r="AO10" s="140" t="s">
        <v>133</v>
      </c>
      <c r="AP10" s="140" t="s">
        <v>133</v>
      </c>
      <c r="AQ10" s="140" t="s">
        <v>133</v>
      </c>
      <c r="AR10" s="140" t="s">
        <v>133</v>
      </c>
      <c r="AS10" s="140" t="s">
        <v>133</v>
      </c>
      <c r="AT10" s="140" t="s">
        <v>133</v>
      </c>
    </row>
    <row r="11" spans="12:46" ht="16.5">
      <c r="Q11" s="400"/>
      <c r="R11" s="384"/>
      <c r="S11" s="318" t="s">
        <v>131</v>
      </c>
      <c r="T11" s="149"/>
      <c r="U11" s="134" t="s">
        <v>134</v>
      </c>
      <c r="V11" s="140" t="s">
        <v>133</v>
      </c>
      <c r="W11" s="140" t="s">
        <v>133</v>
      </c>
      <c r="X11" s="140" t="s">
        <v>133</v>
      </c>
      <c r="Y11" s="140" t="s">
        <v>133</v>
      </c>
      <c r="Z11" s="140" t="s">
        <v>133</v>
      </c>
      <c r="AA11" s="140" t="s">
        <v>133</v>
      </c>
      <c r="AB11" s="140" t="s">
        <v>133</v>
      </c>
      <c r="AC11" s="140" t="s">
        <v>133</v>
      </c>
      <c r="AD11" s="140" t="s">
        <v>133</v>
      </c>
      <c r="AE11" s="140" t="s">
        <v>133</v>
      </c>
      <c r="AF11" s="140" t="s">
        <v>133</v>
      </c>
      <c r="AG11" s="140" t="s">
        <v>133</v>
      </c>
      <c r="AH11" s="140" t="s">
        <v>133</v>
      </c>
      <c r="AI11" s="140" t="s">
        <v>133</v>
      </c>
      <c r="AJ11" s="140" t="s">
        <v>133</v>
      </c>
      <c r="AK11" s="140" t="s">
        <v>133</v>
      </c>
      <c r="AL11" s="140" t="s">
        <v>133</v>
      </c>
      <c r="AM11" s="140" t="s">
        <v>133</v>
      </c>
      <c r="AN11" s="140" t="s">
        <v>133</v>
      </c>
      <c r="AO11" s="140" t="s">
        <v>133</v>
      </c>
      <c r="AP11" s="140" t="s">
        <v>133</v>
      </c>
      <c r="AQ11" s="140" t="s">
        <v>133</v>
      </c>
      <c r="AR11" s="140" t="s">
        <v>133</v>
      </c>
      <c r="AS11" s="140" t="s">
        <v>133</v>
      </c>
      <c r="AT11" s="140" t="s">
        <v>133</v>
      </c>
    </row>
    <row r="12" spans="12:46" ht="16.5" customHeight="1">
      <c r="Q12" s="400"/>
      <c r="R12" s="410" t="s">
        <v>127</v>
      </c>
      <c r="S12" s="411"/>
      <c r="T12" s="412"/>
      <c r="U12" s="134" t="s">
        <v>134</v>
      </c>
      <c r="V12" s="140" t="s">
        <v>133</v>
      </c>
      <c r="W12" s="140" t="s">
        <v>133</v>
      </c>
      <c r="X12" s="140" t="s">
        <v>133</v>
      </c>
      <c r="Y12" s="140" t="s">
        <v>133</v>
      </c>
      <c r="Z12" s="140" t="s">
        <v>133</v>
      </c>
      <c r="AA12" s="140" t="s">
        <v>133</v>
      </c>
      <c r="AB12" s="140" t="s">
        <v>133</v>
      </c>
      <c r="AC12" s="140" t="s">
        <v>133</v>
      </c>
      <c r="AD12" s="140" t="s">
        <v>133</v>
      </c>
      <c r="AE12" s="140" t="s">
        <v>133</v>
      </c>
      <c r="AF12" s="140" t="s">
        <v>133</v>
      </c>
      <c r="AG12" s="140" t="s">
        <v>133</v>
      </c>
      <c r="AH12" s="140" t="s">
        <v>133</v>
      </c>
      <c r="AI12" s="140" t="s">
        <v>133</v>
      </c>
      <c r="AJ12" s="140" t="s">
        <v>133</v>
      </c>
      <c r="AK12" s="140" t="s">
        <v>133</v>
      </c>
      <c r="AL12" s="140" t="s">
        <v>133</v>
      </c>
      <c r="AM12" s="140" t="s">
        <v>133</v>
      </c>
      <c r="AN12" s="140" t="s">
        <v>133</v>
      </c>
      <c r="AO12" s="140" t="s">
        <v>133</v>
      </c>
      <c r="AP12" s="140" t="s">
        <v>133</v>
      </c>
      <c r="AQ12" s="140" t="s">
        <v>133</v>
      </c>
      <c r="AR12" s="140" t="s">
        <v>133</v>
      </c>
      <c r="AS12" s="140" t="s">
        <v>133</v>
      </c>
      <c r="AT12" s="140" t="s">
        <v>133</v>
      </c>
    </row>
    <row r="13" spans="12:46" ht="29.25" thickBot="1">
      <c r="Q13" s="400"/>
      <c r="R13" s="238" t="s">
        <v>201</v>
      </c>
      <c r="S13" s="391" t="s">
        <v>124</v>
      </c>
      <c r="T13" s="392"/>
      <c r="U13" s="136" t="s">
        <v>134</v>
      </c>
      <c r="V13" s="141" t="s">
        <v>199</v>
      </c>
      <c r="W13" s="141" t="s">
        <v>199</v>
      </c>
      <c r="X13" s="141" t="s">
        <v>199</v>
      </c>
      <c r="Y13" s="141" t="s">
        <v>199</v>
      </c>
      <c r="Z13" s="141" t="s">
        <v>199</v>
      </c>
      <c r="AA13" s="141" t="s">
        <v>199</v>
      </c>
      <c r="AB13" s="141" t="s">
        <v>199</v>
      </c>
      <c r="AC13" s="141" t="s">
        <v>199</v>
      </c>
      <c r="AD13" s="141" t="s">
        <v>199</v>
      </c>
      <c r="AE13" s="141" t="s">
        <v>199</v>
      </c>
      <c r="AF13" s="141" t="s">
        <v>199</v>
      </c>
      <c r="AG13" s="141" t="s">
        <v>199</v>
      </c>
      <c r="AH13" s="141" t="s">
        <v>199</v>
      </c>
      <c r="AI13" s="141" t="s">
        <v>199</v>
      </c>
      <c r="AJ13" s="141" t="s">
        <v>199</v>
      </c>
      <c r="AK13" s="141" t="s">
        <v>199</v>
      </c>
      <c r="AL13" s="141" t="s">
        <v>199</v>
      </c>
      <c r="AM13" s="141" t="s">
        <v>199</v>
      </c>
      <c r="AN13" s="141" t="s">
        <v>199</v>
      </c>
      <c r="AO13" s="141" t="s">
        <v>199</v>
      </c>
      <c r="AP13" s="141" t="s">
        <v>199</v>
      </c>
      <c r="AQ13" s="141" t="s">
        <v>199</v>
      </c>
      <c r="AR13" s="141" t="s">
        <v>199</v>
      </c>
      <c r="AS13" s="141" t="s">
        <v>199</v>
      </c>
      <c r="AT13" s="141" t="s">
        <v>199</v>
      </c>
    </row>
    <row r="14" spans="12:46" ht="18" thickTop="1" thickBot="1">
      <c r="Q14" s="408"/>
      <c r="R14" s="413" t="s">
        <v>73</v>
      </c>
      <c r="S14" s="414"/>
      <c r="T14" s="415"/>
      <c r="U14" s="320" t="s">
        <v>134</v>
      </c>
      <c r="V14" s="144" t="s">
        <v>366</v>
      </c>
      <c r="W14" s="144" t="s">
        <v>366</v>
      </c>
      <c r="X14" s="144" t="s">
        <v>366</v>
      </c>
      <c r="Y14" s="144" t="s">
        <v>366</v>
      </c>
      <c r="Z14" s="144" t="s">
        <v>366</v>
      </c>
      <c r="AA14" s="144" t="s">
        <v>366</v>
      </c>
      <c r="AB14" s="144" t="s">
        <v>366</v>
      </c>
      <c r="AC14" s="144" t="s">
        <v>366</v>
      </c>
      <c r="AD14" s="144" t="s">
        <v>366</v>
      </c>
      <c r="AE14" s="144" t="s">
        <v>366</v>
      </c>
      <c r="AF14" s="144" t="s">
        <v>366</v>
      </c>
      <c r="AG14" s="144" t="s">
        <v>366</v>
      </c>
      <c r="AH14" s="144" t="s">
        <v>366</v>
      </c>
      <c r="AI14" s="144" t="s">
        <v>366</v>
      </c>
      <c r="AJ14" s="144" t="s">
        <v>366</v>
      </c>
      <c r="AK14" s="144" t="s">
        <v>366</v>
      </c>
      <c r="AL14" s="144" t="s">
        <v>366</v>
      </c>
      <c r="AM14" s="144" t="s">
        <v>366</v>
      </c>
      <c r="AN14" s="144" t="s">
        <v>366</v>
      </c>
      <c r="AO14" s="144" t="s">
        <v>366</v>
      </c>
      <c r="AP14" s="144" t="s">
        <v>366</v>
      </c>
      <c r="AQ14" s="144" t="s">
        <v>366</v>
      </c>
      <c r="AR14" s="144" t="s">
        <v>366</v>
      </c>
      <c r="AS14" s="144" t="s">
        <v>366</v>
      </c>
      <c r="AT14" s="144" t="s">
        <v>366</v>
      </c>
    </row>
    <row r="15" spans="12:46" ht="16.5" customHeight="1">
      <c r="Q15" s="399" t="s">
        <v>120</v>
      </c>
      <c r="R15" s="402" t="s">
        <v>204</v>
      </c>
      <c r="S15" s="405" t="s">
        <v>128</v>
      </c>
      <c r="T15" s="239" t="s">
        <v>202</v>
      </c>
      <c r="U15" s="314" t="s">
        <v>135</v>
      </c>
      <c r="V15" s="137">
        <v>218.02427283336684</v>
      </c>
      <c r="W15" s="137">
        <v>214.12565292587129</v>
      </c>
      <c r="X15" s="137">
        <v>209.83634531185589</v>
      </c>
      <c r="Y15" s="137">
        <v>201.49028951528499</v>
      </c>
      <c r="Z15" s="137">
        <v>195.52363063586319</v>
      </c>
      <c r="AA15" s="137">
        <v>187.1742658874042</v>
      </c>
      <c r="AB15" s="137">
        <v>179.12329392955775</v>
      </c>
      <c r="AC15" s="137">
        <v>170.80955574538771</v>
      </c>
      <c r="AD15" s="137">
        <v>161.96035584435015</v>
      </c>
      <c r="AE15" s="137">
        <v>153.04979138578145</v>
      </c>
      <c r="AF15" s="137">
        <v>145.25304315908883</v>
      </c>
      <c r="AG15" s="137">
        <v>138.70887432040388</v>
      </c>
      <c r="AH15" s="137">
        <v>131.23958574588823</v>
      </c>
      <c r="AI15" s="137">
        <v>123.63884026431548</v>
      </c>
      <c r="AJ15" s="137">
        <v>116.81366431577696</v>
      </c>
      <c r="AK15" s="137">
        <v>110.23608740994938</v>
      </c>
      <c r="AL15" s="137">
        <v>103.78979679909831</v>
      </c>
      <c r="AM15" s="137">
        <v>97.976580365946731</v>
      </c>
      <c r="AN15" s="137">
        <v>90.943716494372694</v>
      </c>
      <c r="AO15" s="137">
        <v>85.347367376400214</v>
      </c>
      <c r="AP15" s="137">
        <v>79.61127223385067</v>
      </c>
      <c r="AQ15" s="137">
        <v>74.647762277685828</v>
      </c>
      <c r="AR15" s="137">
        <v>70.013616932218397</v>
      </c>
      <c r="AS15" s="137">
        <v>65.664440695432575</v>
      </c>
      <c r="AT15" s="137">
        <v>61.92003045193777</v>
      </c>
    </row>
    <row r="16" spans="12:46" ht="16.5">
      <c r="Q16" s="400"/>
      <c r="R16" s="403"/>
      <c r="S16" s="384"/>
      <c r="T16" s="240" t="s">
        <v>203</v>
      </c>
      <c r="U16" s="134" t="s">
        <v>135</v>
      </c>
      <c r="V16" s="142">
        <v>127.77699311375281</v>
      </c>
      <c r="W16" s="142">
        <v>125.98491977179155</v>
      </c>
      <c r="X16" s="142">
        <v>126.031284228581</v>
      </c>
      <c r="Y16" s="142">
        <v>126.41503338702702</v>
      </c>
      <c r="Z16" s="142">
        <v>124.71377120459651</v>
      </c>
      <c r="AA16" s="142">
        <v>121.4289070619412</v>
      </c>
      <c r="AB16" s="142">
        <v>118.36510661280961</v>
      </c>
      <c r="AC16" s="142">
        <v>114.05060318530015</v>
      </c>
      <c r="AD16" s="142">
        <v>108.78622316698937</v>
      </c>
      <c r="AE16" s="142">
        <v>103.97280360307491</v>
      </c>
      <c r="AF16" s="142">
        <v>98.96476637413663</v>
      </c>
      <c r="AG16" s="142">
        <v>92.155254517585377</v>
      </c>
      <c r="AH16" s="142">
        <v>86.127137423771813</v>
      </c>
      <c r="AI16" s="142">
        <v>80.286677482396399</v>
      </c>
      <c r="AJ16" s="142">
        <v>74.554893507517534</v>
      </c>
      <c r="AK16" s="142">
        <v>68.913568553155784</v>
      </c>
      <c r="AL16" s="142">
        <v>63.218525855631363</v>
      </c>
      <c r="AM16" s="142">
        <v>58.012881964046805</v>
      </c>
      <c r="AN16" s="142">
        <v>53.194804642853725</v>
      </c>
      <c r="AO16" s="142">
        <v>48.906705500250091</v>
      </c>
      <c r="AP16" s="142">
        <v>45.006006525368669</v>
      </c>
      <c r="AQ16" s="142">
        <v>41.94416864440781</v>
      </c>
      <c r="AR16" s="142">
        <v>39.374815294785961</v>
      </c>
      <c r="AS16" s="142">
        <v>36.751471274057607</v>
      </c>
      <c r="AT16" s="142">
        <v>35.206432518589523</v>
      </c>
    </row>
    <row r="17" spans="17:46" ht="16.5" customHeight="1">
      <c r="Q17" s="400"/>
      <c r="R17" s="403"/>
      <c r="S17" s="383" t="s">
        <v>130</v>
      </c>
      <c r="T17" s="318" t="s">
        <v>202</v>
      </c>
      <c r="U17" s="134" t="s">
        <v>135</v>
      </c>
      <c r="V17" s="142">
        <v>18.738161250214528</v>
      </c>
      <c r="W17" s="142">
        <v>21.126167423500195</v>
      </c>
      <c r="X17" s="142">
        <v>23.505599152296028</v>
      </c>
      <c r="Y17" s="142">
        <v>24.877472862432814</v>
      </c>
      <c r="Z17" s="142">
        <v>26.784011047372012</v>
      </c>
      <c r="AA17" s="142">
        <v>28.016137783818255</v>
      </c>
      <c r="AB17" s="142">
        <v>29.13839711508448</v>
      </c>
      <c r="AC17" s="142">
        <v>30.032033841270604</v>
      </c>
      <c r="AD17" s="142">
        <v>30.453575995159888</v>
      </c>
      <c r="AE17" s="142">
        <v>31.011700586102616</v>
      </c>
      <c r="AF17" s="142">
        <v>31.823241103330098</v>
      </c>
      <c r="AG17" s="142">
        <v>32.629044945412616</v>
      </c>
      <c r="AH17" s="142">
        <v>33.815452839691652</v>
      </c>
      <c r="AI17" s="142">
        <v>34.314008881830361</v>
      </c>
      <c r="AJ17" s="142">
        <v>34.537451132951709</v>
      </c>
      <c r="AK17" s="142">
        <v>34.62624313890695</v>
      </c>
      <c r="AL17" s="142">
        <v>34.34514856972028</v>
      </c>
      <c r="AM17" s="142">
        <v>33.737595628541662</v>
      </c>
      <c r="AN17" s="142">
        <v>32.002206286502513</v>
      </c>
      <c r="AO17" s="142">
        <v>30.399181708143605</v>
      </c>
      <c r="AP17" s="142">
        <v>28.600840928453266</v>
      </c>
      <c r="AQ17" s="142">
        <v>27.171425807416593</v>
      </c>
      <c r="AR17" s="142">
        <v>26.116387617838363</v>
      </c>
      <c r="AS17" s="142">
        <v>25.430517258663816</v>
      </c>
      <c r="AT17" s="142">
        <v>24.225187248844513</v>
      </c>
    </row>
    <row r="18" spans="17:46" ht="16.5">
      <c r="Q18" s="400"/>
      <c r="R18" s="404"/>
      <c r="S18" s="384"/>
      <c r="T18" s="318" t="s">
        <v>203</v>
      </c>
      <c r="U18" s="134" t="s">
        <v>135</v>
      </c>
      <c r="V18" s="142">
        <v>3.940927304380164</v>
      </c>
      <c r="W18" s="142">
        <v>4.3482417230860655</v>
      </c>
      <c r="X18" s="142">
        <v>5.1652346332503321</v>
      </c>
      <c r="Y18" s="142">
        <v>5.9049703698799183</v>
      </c>
      <c r="Z18" s="142">
        <v>6.6469012711966489</v>
      </c>
      <c r="AA18" s="142">
        <v>7.298895760194485</v>
      </c>
      <c r="AB18" s="142">
        <v>8.0058190994946834</v>
      </c>
      <c r="AC18" s="142">
        <v>9.0792280763963191</v>
      </c>
      <c r="AD18" s="142">
        <v>9.8098942369355768</v>
      </c>
      <c r="AE18" s="142">
        <v>10.519092720841153</v>
      </c>
      <c r="AF18" s="142">
        <v>10.981940328343763</v>
      </c>
      <c r="AG18" s="142">
        <v>11.072542107939773</v>
      </c>
      <c r="AH18" s="142">
        <v>11.182452500512715</v>
      </c>
      <c r="AI18" s="142">
        <v>11.76778866221321</v>
      </c>
      <c r="AJ18" s="142">
        <v>12.06127009641769</v>
      </c>
      <c r="AK18" s="142">
        <v>11.976189452535955</v>
      </c>
      <c r="AL18" s="142">
        <v>11.613849799064447</v>
      </c>
      <c r="AM18" s="142">
        <v>11.168772722821714</v>
      </c>
      <c r="AN18" s="142">
        <v>10.415454738925401</v>
      </c>
      <c r="AO18" s="142">
        <v>9.8220531275681431</v>
      </c>
      <c r="AP18" s="142">
        <v>9.038729257764853</v>
      </c>
      <c r="AQ18" s="142">
        <v>8.7033221322857877</v>
      </c>
      <c r="AR18" s="142">
        <v>8.7063135662768119</v>
      </c>
      <c r="AS18" s="142">
        <v>8.6599375054916941</v>
      </c>
      <c r="AT18" s="142">
        <v>9.4681645143533562</v>
      </c>
    </row>
    <row r="19" spans="17:46" ht="16.5" customHeight="1">
      <c r="Q19" s="400"/>
      <c r="R19" s="388" t="s">
        <v>126</v>
      </c>
      <c r="S19" s="389"/>
      <c r="T19" s="390"/>
      <c r="U19" s="134" t="s">
        <v>135</v>
      </c>
      <c r="V19" s="138" t="s">
        <v>133</v>
      </c>
      <c r="W19" s="138" t="s">
        <v>133</v>
      </c>
      <c r="X19" s="138" t="s">
        <v>133</v>
      </c>
      <c r="Y19" s="138" t="s">
        <v>133</v>
      </c>
      <c r="Z19" s="138" t="s">
        <v>133</v>
      </c>
      <c r="AA19" s="138" t="s">
        <v>133</v>
      </c>
      <c r="AB19" s="138" t="s">
        <v>133</v>
      </c>
      <c r="AC19" s="138" t="s">
        <v>133</v>
      </c>
      <c r="AD19" s="138" t="s">
        <v>133</v>
      </c>
      <c r="AE19" s="138" t="s">
        <v>133</v>
      </c>
      <c r="AF19" s="138" t="s">
        <v>133</v>
      </c>
      <c r="AG19" s="138" t="s">
        <v>133</v>
      </c>
      <c r="AH19" s="138" t="s">
        <v>133</v>
      </c>
      <c r="AI19" s="138" t="s">
        <v>133</v>
      </c>
      <c r="AJ19" s="138" t="s">
        <v>133</v>
      </c>
      <c r="AK19" s="138" t="s">
        <v>133</v>
      </c>
      <c r="AL19" s="138" t="s">
        <v>133</v>
      </c>
      <c r="AM19" s="138" t="s">
        <v>133</v>
      </c>
      <c r="AN19" s="138" t="s">
        <v>133</v>
      </c>
      <c r="AO19" s="138" t="s">
        <v>133</v>
      </c>
      <c r="AP19" s="138" t="s">
        <v>133</v>
      </c>
      <c r="AQ19" s="138" t="s">
        <v>133</v>
      </c>
      <c r="AR19" s="138" t="s">
        <v>133</v>
      </c>
      <c r="AS19" s="138" t="s">
        <v>133</v>
      </c>
      <c r="AT19" s="138" t="s">
        <v>133</v>
      </c>
    </row>
    <row r="20" spans="17:46" ht="29.25" thickBot="1">
      <c r="Q20" s="400"/>
      <c r="R20" s="238" t="s">
        <v>205</v>
      </c>
      <c r="S20" s="391" t="s">
        <v>124</v>
      </c>
      <c r="T20" s="392"/>
      <c r="U20" s="136" t="s">
        <v>135</v>
      </c>
      <c r="V20" s="139">
        <v>0.34761444154662297</v>
      </c>
      <c r="W20" s="139">
        <v>0.48105117616511156</v>
      </c>
      <c r="X20" s="139">
        <v>0.53440353826926379</v>
      </c>
      <c r="Y20" s="139">
        <v>0.55343339642904088</v>
      </c>
      <c r="Z20" s="139">
        <v>0.81753575263550682</v>
      </c>
      <c r="AA20" s="139">
        <v>0.83437915860026846</v>
      </c>
      <c r="AB20" s="139">
        <v>0.96742258029806238</v>
      </c>
      <c r="AC20" s="139">
        <v>1.1325248661092366</v>
      </c>
      <c r="AD20" s="139">
        <v>1.415084132691103</v>
      </c>
      <c r="AE20" s="139">
        <v>1.9695034427100722</v>
      </c>
      <c r="AF20" s="139">
        <v>2.401892009523467</v>
      </c>
      <c r="AG20" s="139">
        <v>2.7719607752918534</v>
      </c>
      <c r="AH20" s="139">
        <v>2.8615679372060079</v>
      </c>
      <c r="AI20" s="139">
        <v>2.8850558769891039</v>
      </c>
      <c r="AJ20" s="139">
        <v>2.3819195694579172</v>
      </c>
      <c r="AK20" s="139">
        <v>2.3675475948556923</v>
      </c>
      <c r="AL20" s="139">
        <v>2.350081436954254</v>
      </c>
      <c r="AM20" s="139">
        <v>2.2932119530244353</v>
      </c>
      <c r="AN20" s="139">
        <v>2.1341180336635754</v>
      </c>
      <c r="AO20" s="139">
        <v>2.0313091244062442</v>
      </c>
      <c r="AP20" s="139">
        <v>2.0343213479583935</v>
      </c>
      <c r="AQ20" s="139">
        <v>1.9929836359668061</v>
      </c>
      <c r="AR20" s="139">
        <v>1.9908898513493123</v>
      </c>
      <c r="AS20" s="139">
        <v>1.8630541946697623</v>
      </c>
      <c r="AT20" s="139">
        <v>1.7287733612801985</v>
      </c>
    </row>
    <row r="21" spans="17:46" ht="17.25" thickTop="1">
      <c r="Q21" s="400"/>
      <c r="R21" s="393" t="s">
        <v>149</v>
      </c>
      <c r="S21" s="394"/>
      <c r="T21" s="395"/>
      <c r="U21" s="314" t="s">
        <v>135</v>
      </c>
      <c r="V21" s="163">
        <v>368.82796894326094</v>
      </c>
      <c r="W21" s="163">
        <v>366.06603302041424</v>
      </c>
      <c r="X21" s="163">
        <v>365.07286686425249</v>
      </c>
      <c r="Y21" s="163">
        <v>359.24119953105384</v>
      </c>
      <c r="Z21" s="163">
        <v>354.48584991166382</v>
      </c>
      <c r="AA21" s="163">
        <v>344.75258565195844</v>
      </c>
      <c r="AB21" s="163">
        <v>335.60003933724454</v>
      </c>
      <c r="AC21" s="163">
        <v>325.10394571446403</v>
      </c>
      <c r="AD21" s="163">
        <v>312.4251333761261</v>
      </c>
      <c r="AE21" s="163">
        <v>300.52289173851017</v>
      </c>
      <c r="AF21" s="163">
        <v>289.42488297442281</v>
      </c>
      <c r="AG21" s="163">
        <v>277.33767666663351</v>
      </c>
      <c r="AH21" s="163">
        <v>265.22619644707044</v>
      </c>
      <c r="AI21" s="163">
        <v>252.89237116774456</v>
      </c>
      <c r="AJ21" s="163">
        <v>240.34919862212183</v>
      </c>
      <c r="AK21" s="163">
        <v>228.11963614940373</v>
      </c>
      <c r="AL21" s="163">
        <v>215.31740246046866</v>
      </c>
      <c r="AM21" s="163">
        <v>203.18904263438134</v>
      </c>
      <c r="AN21" s="163">
        <v>188.69030019631791</v>
      </c>
      <c r="AO21" s="163">
        <v>176.5066168367683</v>
      </c>
      <c r="AP21" s="163">
        <v>164.29117029339585</v>
      </c>
      <c r="AQ21" s="163">
        <v>154.45966249776282</v>
      </c>
      <c r="AR21" s="163">
        <v>146.20202326246886</v>
      </c>
      <c r="AS21" s="163">
        <v>138.36942092831544</v>
      </c>
      <c r="AT21" s="163">
        <v>132.54858809500533</v>
      </c>
    </row>
    <row r="22" spans="17:46" ht="17.25" thickBot="1">
      <c r="Q22" s="401"/>
      <c r="R22" s="396"/>
      <c r="S22" s="397"/>
      <c r="T22" s="398"/>
      <c r="U22" s="172" t="s">
        <v>179</v>
      </c>
      <c r="V22" s="169">
        <f t="shared" ref="V22:AT22" si="0">V21*$AS$4</f>
        <v>9220.6992235815233</v>
      </c>
      <c r="W22" s="169">
        <f t="shared" si="0"/>
        <v>9151.6508255103563</v>
      </c>
      <c r="X22" s="169">
        <f t="shared" si="0"/>
        <v>9126.8216716063125</v>
      </c>
      <c r="Y22" s="169">
        <f t="shared" si="0"/>
        <v>8981.0299882763466</v>
      </c>
      <c r="Z22" s="169">
        <f t="shared" si="0"/>
        <v>8862.1462477915957</v>
      </c>
      <c r="AA22" s="169">
        <f t="shared" si="0"/>
        <v>8618.8146412989609</v>
      </c>
      <c r="AB22" s="169">
        <f t="shared" si="0"/>
        <v>8390.0009834311131</v>
      </c>
      <c r="AC22" s="169">
        <f t="shared" si="0"/>
        <v>8127.5986428616006</v>
      </c>
      <c r="AD22" s="169">
        <f t="shared" si="0"/>
        <v>7810.6283344031526</v>
      </c>
      <c r="AE22" s="169">
        <f t="shared" si="0"/>
        <v>7513.0722934627538</v>
      </c>
      <c r="AF22" s="169">
        <f t="shared" si="0"/>
        <v>7235.62207436057</v>
      </c>
      <c r="AG22" s="169">
        <f t="shared" si="0"/>
        <v>6933.4419166658381</v>
      </c>
      <c r="AH22" s="169">
        <f t="shared" si="0"/>
        <v>6630.6549111767608</v>
      </c>
      <c r="AI22" s="169">
        <f t="shared" si="0"/>
        <v>6322.3092791936142</v>
      </c>
      <c r="AJ22" s="169">
        <f t="shared" si="0"/>
        <v>6008.729965553046</v>
      </c>
      <c r="AK22" s="169">
        <f t="shared" si="0"/>
        <v>5702.9909037350935</v>
      </c>
      <c r="AL22" s="169">
        <f t="shared" si="0"/>
        <v>5382.9350615117164</v>
      </c>
      <c r="AM22" s="169">
        <f t="shared" si="0"/>
        <v>5079.7260658595333</v>
      </c>
      <c r="AN22" s="169">
        <f t="shared" si="0"/>
        <v>4717.2575049079478</v>
      </c>
      <c r="AO22" s="169">
        <f t="shared" si="0"/>
        <v>4412.6654209192075</v>
      </c>
      <c r="AP22" s="169">
        <f t="shared" si="0"/>
        <v>4107.2792573348961</v>
      </c>
      <c r="AQ22" s="169">
        <f t="shared" si="0"/>
        <v>3861.4915624440705</v>
      </c>
      <c r="AR22" s="169">
        <f t="shared" si="0"/>
        <v>3655.0505815617216</v>
      </c>
      <c r="AS22" s="169">
        <f t="shared" si="0"/>
        <v>3459.2355232078858</v>
      </c>
      <c r="AT22" s="169">
        <f t="shared" si="0"/>
        <v>3313.7147023751331</v>
      </c>
    </row>
    <row r="23" spans="17:46" ht="17.25" thickTop="1">
      <c r="Q23" s="385" t="s">
        <v>150</v>
      </c>
      <c r="R23" s="386"/>
      <c r="S23" s="386"/>
      <c r="T23" s="387"/>
      <c r="U23" s="165" t="s">
        <v>136</v>
      </c>
      <c r="V23" s="166">
        <v>9220.6992235815251</v>
      </c>
      <c r="W23" s="166">
        <v>9151.6508255103563</v>
      </c>
      <c r="X23" s="166">
        <v>9126.8216716063125</v>
      </c>
      <c r="Y23" s="166">
        <v>8981.0299882763429</v>
      </c>
      <c r="Z23" s="166">
        <v>8862.1462477915975</v>
      </c>
      <c r="AA23" s="166">
        <v>8618.8146412989609</v>
      </c>
      <c r="AB23" s="166">
        <v>8390.0009834311149</v>
      </c>
      <c r="AC23" s="166">
        <v>8127.5986428615997</v>
      </c>
      <c r="AD23" s="166">
        <v>7810.6283344031517</v>
      </c>
      <c r="AE23" s="166">
        <v>7513.0722934627556</v>
      </c>
      <c r="AF23" s="166">
        <v>7235.6220743605691</v>
      </c>
      <c r="AG23" s="166">
        <v>6933.4419166658372</v>
      </c>
      <c r="AH23" s="166">
        <v>6630.6549111767608</v>
      </c>
      <c r="AI23" s="166">
        <v>6322.3092791936133</v>
      </c>
      <c r="AJ23" s="166">
        <v>6008.729965553046</v>
      </c>
      <c r="AK23" s="166">
        <v>5702.9909037350944</v>
      </c>
      <c r="AL23" s="166">
        <v>5382.9350615117155</v>
      </c>
      <c r="AM23" s="166">
        <v>5079.7260658595342</v>
      </c>
      <c r="AN23" s="166">
        <v>4717.2575049079478</v>
      </c>
      <c r="AO23" s="166">
        <v>4412.6654209192075</v>
      </c>
      <c r="AP23" s="166">
        <v>4107.2792573348961</v>
      </c>
      <c r="AQ23" s="166">
        <v>3861.491562444071</v>
      </c>
      <c r="AR23" s="166">
        <v>3655.0505815617212</v>
      </c>
      <c r="AS23" s="166">
        <v>3459.2355232078867</v>
      </c>
      <c r="AT23" s="166">
        <v>3313.7147023751345</v>
      </c>
    </row>
    <row r="24" spans="17:46">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row>
  </sheetData>
  <mergeCells count="14">
    <mergeCell ref="R9:T9"/>
    <mergeCell ref="Q10:Q14"/>
    <mergeCell ref="R10:R11"/>
    <mergeCell ref="R12:T12"/>
    <mergeCell ref="S13:T13"/>
    <mergeCell ref="R14:T14"/>
    <mergeCell ref="S17:S18"/>
    <mergeCell ref="Q23:T23"/>
    <mergeCell ref="R19:T19"/>
    <mergeCell ref="S20:T20"/>
    <mergeCell ref="R21:T22"/>
    <mergeCell ref="Q15:Q22"/>
    <mergeCell ref="R15:R18"/>
    <mergeCell ref="S15:S16"/>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U24"/>
  <sheetViews>
    <sheetView zoomScale="90" zoomScaleNormal="90" workbookViewId="0">
      <pane xSplit="22" ySplit="9" topLeftCell="W10" activePane="bottomRight" state="frozenSplit"/>
      <selection activeCell="AD31" sqref="AD31"/>
      <selection pane="topRight" activeCell="AD31" sqref="AD31"/>
      <selection pane="bottomLeft" activeCell="AD31" sqref="AD31"/>
      <selection pane="bottomRight" activeCell="AR25" sqref="AR25"/>
    </sheetView>
  </sheetViews>
  <sheetFormatPr defaultRowHeight="15" outlineLevelCol="1"/>
  <cols>
    <col min="1" max="1" width="2.625" style="176" customWidth="1"/>
    <col min="2" max="11" width="2.625" style="176" hidden="1" customWidth="1"/>
    <col min="12" max="12" width="2.625" style="176" customWidth="1"/>
    <col min="13" max="14" width="3.375" style="176" customWidth="1"/>
    <col min="15" max="18" width="2.625" style="176" customWidth="1"/>
    <col min="19" max="19" width="5.25" style="176" customWidth="1"/>
    <col min="20" max="20" width="17.875" style="176" customWidth="1"/>
    <col min="21" max="21" width="20.125" style="176" customWidth="1"/>
    <col min="22" max="22" width="12.75" style="176" customWidth="1"/>
    <col min="23" max="23" width="6" style="176" customWidth="1"/>
    <col min="24" max="27" width="6" style="176" customWidth="1" outlineLevel="1"/>
    <col min="28" max="28" width="6" style="176" customWidth="1"/>
    <col min="29" max="32" width="6" style="176" customWidth="1" outlineLevel="1"/>
    <col min="33" max="33" width="6" style="176" customWidth="1"/>
    <col min="34" max="37" width="6" style="176" customWidth="1" outlineLevel="1"/>
    <col min="38" max="47" width="6" style="176" customWidth="1"/>
    <col min="48" max="16384" width="9" style="176"/>
  </cols>
  <sheetData>
    <row r="1" spans="12:47" ht="18.75">
      <c r="L1" s="332" t="s">
        <v>281</v>
      </c>
      <c r="M1" s="333"/>
    </row>
    <row r="2" spans="12:47" ht="18.75">
      <c r="L2" s="333"/>
      <c r="M2" s="332" t="s">
        <v>292</v>
      </c>
    </row>
    <row r="3" spans="12:47">
      <c r="AR3" s="193"/>
      <c r="AS3" s="193" t="s">
        <v>151</v>
      </c>
    </row>
    <row r="4" spans="12:47" ht="16.5">
      <c r="AR4" s="193" t="s">
        <v>321</v>
      </c>
      <c r="AS4" s="194">
        <v>25</v>
      </c>
    </row>
    <row r="5" spans="12:47" ht="16.5">
      <c r="M5" s="335" t="s">
        <v>283</v>
      </c>
      <c r="AR5" s="193" t="s">
        <v>322</v>
      </c>
      <c r="AS5" s="194">
        <v>298</v>
      </c>
    </row>
    <row r="8" spans="12:47">
      <c r="M8" s="4" t="s">
        <v>267</v>
      </c>
      <c r="N8" s="176">
        <v>19</v>
      </c>
      <c r="S8" s="176" t="s">
        <v>172</v>
      </c>
    </row>
    <row r="9" spans="12:47">
      <c r="S9" s="329" t="s">
        <v>125</v>
      </c>
      <c r="T9" s="430" t="s">
        <v>121</v>
      </c>
      <c r="U9" s="431"/>
      <c r="V9" s="198" t="s">
        <v>122</v>
      </c>
      <c r="W9" s="199">
        <v>1990</v>
      </c>
      <c r="X9" s="199">
        <v>1991</v>
      </c>
      <c r="Y9" s="199">
        <v>1992</v>
      </c>
      <c r="Z9" s="199">
        <v>1993</v>
      </c>
      <c r="AA9" s="199">
        <v>1994</v>
      </c>
      <c r="AB9" s="199">
        <v>1995</v>
      </c>
      <c r="AC9" s="199">
        <v>1996</v>
      </c>
      <c r="AD9" s="199">
        <v>1997</v>
      </c>
      <c r="AE9" s="199">
        <v>1998</v>
      </c>
      <c r="AF9" s="199">
        <v>1999</v>
      </c>
      <c r="AG9" s="199">
        <v>2000</v>
      </c>
      <c r="AH9" s="199">
        <v>2001</v>
      </c>
      <c r="AI9" s="199">
        <v>2002</v>
      </c>
      <c r="AJ9" s="199">
        <v>2003</v>
      </c>
      <c r="AK9" s="199">
        <v>2004</v>
      </c>
      <c r="AL9" s="199">
        <v>2005</v>
      </c>
      <c r="AM9" s="199">
        <v>2006</v>
      </c>
      <c r="AN9" s="199">
        <v>2007</v>
      </c>
      <c r="AO9" s="199">
        <v>2008</v>
      </c>
      <c r="AP9" s="199">
        <v>2009</v>
      </c>
      <c r="AQ9" s="199">
        <v>2010</v>
      </c>
      <c r="AR9" s="199">
        <v>2011</v>
      </c>
      <c r="AS9" s="199">
        <v>2012</v>
      </c>
      <c r="AT9" s="199">
        <v>2013</v>
      </c>
      <c r="AU9" s="199">
        <v>2014</v>
      </c>
    </row>
    <row r="10" spans="12:47" ht="16.5">
      <c r="S10" s="407" t="s">
        <v>120</v>
      </c>
      <c r="T10" s="432" t="s">
        <v>173</v>
      </c>
      <c r="U10" s="200" t="s">
        <v>123</v>
      </c>
      <c r="V10" s="134" t="s">
        <v>135</v>
      </c>
      <c r="W10" s="267">
        <v>0.38152400000000003</v>
      </c>
      <c r="X10" s="267">
        <v>0.24712350000000002</v>
      </c>
      <c r="Y10" s="267">
        <v>0.25145899999999999</v>
      </c>
      <c r="Z10" s="267">
        <v>0.2731365</v>
      </c>
      <c r="AA10" s="267">
        <v>0.21243950000000006</v>
      </c>
      <c r="AB10" s="267">
        <v>0.21677500000000005</v>
      </c>
      <c r="AC10" s="267">
        <v>0.21677500000000005</v>
      </c>
      <c r="AD10" s="267">
        <v>0.23411700000000002</v>
      </c>
      <c r="AE10" s="267">
        <v>0.27096874999999998</v>
      </c>
      <c r="AF10" s="267">
        <v>0.25649180000000005</v>
      </c>
      <c r="AG10" s="267">
        <v>0.28965225</v>
      </c>
      <c r="AH10" s="267">
        <v>0.27771999999999997</v>
      </c>
      <c r="AI10" s="267">
        <v>0.28168875000000004</v>
      </c>
      <c r="AJ10" s="267">
        <v>0.31211575000000008</v>
      </c>
      <c r="AK10" s="267">
        <v>0.29014462400000007</v>
      </c>
      <c r="AL10" s="267">
        <v>0.346995</v>
      </c>
      <c r="AM10" s="267">
        <v>0.38927499999999998</v>
      </c>
      <c r="AN10" s="267">
        <v>0.42892499999999995</v>
      </c>
      <c r="AO10" s="267">
        <v>0.45138400000000001</v>
      </c>
      <c r="AP10" s="267">
        <v>0.51178400000000002</v>
      </c>
      <c r="AQ10" s="267">
        <v>0.55555499999999991</v>
      </c>
      <c r="AR10" s="267">
        <v>0.58309600000000006</v>
      </c>
      <c r="AS10" s="267">
        <v>0.51903999999999995</v>
      </c>
      <c r="AT10" s="267">
        <v>0.53850399999999998</v>
      </c>
      <c r="AU10" s="267">
        <v>0.56445600000000007</v>
      </c>
    </row>
    <row r="11" spans="12:47" ht="16.5">
      <c r="S11" s="400"/>
      <c r="T11" s="422"/>
      <c r="U11" s="200" t="s">
        <v>174</v>
      </c>
      <c r="V11" s="134" t="s">
        <v>135</v>
      </c>
      <c r="W11" s="267" t="s">
        <v>133</v>
      </c>
      <c r="X11" s="267" t="s">
        <v>133</v>
      </c>
      <c r="Y11" s="267" t="s">
        <v>133</v>
      </c>
      <c r="Z11" s="267" t="s">
        <v>133</v>
      </c>
      <c r="AA11" s="267" t="s">
        <v>133</v>
      </c>
      <c r="AB11" s="267" t="s">
        <v>133</v>
      </c>
      <c r="AC11" s="267" t="s">
        <v>133</v>
      </c>
      <c r="AD11" s="267" t="s">
        <v>133</v>
      </c>
      <c r="AE11" s="267" t="s">
        <v>133</v>
      </c>
      <c r="AF11" s="267" t="s">
        <v>133</v>
      </c>
      <c r="AG11" s="267" t="s">
        <v>133</v>
      </c>
      <c r="AH11" s="267" t="s">
        <v>133</v>
      </c>
      <c r="AI11" s="267" t="s">
        <v>133</v>
      </c>
      <c r="AJ11" s="267" t="s">
        <v>133</v>
      </c>
      <c r="AK11" s="267" t="s">
        <v>133</v>
      </c>
      <c r="AL11" s="269">
        <v>1.2000000000000002E-2</v>
      </c>
      <c r="AM11" s="269">
        <v>2.1000000000000008E-2</v>
      </c>
      <c r="AN11" s="269">
        <v>3.3000000000000008E-2</v>
      </c>
      <c r="AO11" s="267">
        <v>8.4000000000000033E-2</v>
      </c>
      <c r="AP11" s="267">
        <v>0.17400000000000004</v>
      </c>
      <c r="AQ11" s="267">
        <v>5.1000000000000011E-2</v>
      </c>
      <c r="AR11" s="269">
        <v>4.5000000000000005E-2</v>
      </c>
      <c r="AS11" s="267">
        <v>6.3000000000000014E-2</v>
      </c>
      <c r="AT11" s="267">
        <v>5.7000000000000016E-2</v>
      </c>
      <c r="AU11" s="267">
        <v>7.5000000000000011E-2</v>
      </c>
    </row>
    <row r="12" spans="12:47" ht="16.5">
      <c r="S12" s="400"/>
      <c r="T12" s="422"/>
      <c r="U12" s="201" t="s">
        <v>175</v>
      </c>
      <c r="V12" s="134" t="s">
        <v>135</v>
      </c>
      <c r="W12" s="267">
        <v>0.38995989512367996</v>
      </c>
      <c r="X12" s="267">
        <v>0.38652686875989323</v>
      </c>
      <c r="Y12" s="267">
        <v>0.39989060744812943</v>
      </c>
      <c r="Z12" s="267">
        <v>0.40478950568848887</v>
      </c>
      <c r="AA12" s="267">
        <v>0.40345654965564681</v>
      </c>
      <c r="AB12" s="267">
        <v>0.4176329737884078</v>
      </c>
      <c r="AC12" s="267">
        <v>0.43616524000000007</v>
      </c>
      <c r="AD12" s="267">
        <v>0.47049916500000005</v>
      </c>
      <c r="AE12" s="267">
        <v>0.3964333705000001</v>
      </c>
      <c r="AF12" s="267">
        <v>0.43932542700000005</v>
      </c>
      <c r="AG12" s="267">
        <v>0.45625126050000009</v>
      </c>
      <c r="AH12" s="267">
        <v>0.52885364250000011</v>
      </c>
      <c r="AI12" s="267">
        <v>0.48999901850000011</v>
      </c>
      <c r="AJ12" s="267">
        <v>0.44732138100000007</v>
      </c>
      <c r="AK12" s="267">
        <v>0.44978645300000009</v>
      </c>
      <c r="AL12" s="267">
        <v>0.48324068195000003</v>
      </c>
      <c r="AM12" s="267">
        <v>0.56447958891500005</v>
      </c>
      <c r="AN12" s="267">
        <v>0.58079083858000013</v>
      </c>
      <c r="AO12" s="267">
        <v>0.55023699654750002</v>
      </c>
      <c r="AP12" s="267">
        <v>0.607525622299532</v>
      </c>
      <c r="AQ12" s="267">
        <v>0.45173659966918422</v>
      </c>
      <c r="AR12" s="267">
        <v>0.51632367224073272</v>
      </c>
      <c r="AS12" s="267">
        <v>0.44755352849999996</v>
      </c>
      <c r="AT12" s="267">
        <v>0.41711538964999983</v>
      </c>
      <c r="AU12" s="267">
        <v>0.43130510138700012</v>
      </c>
    </row>
    <row r="13" spans="12:47" ht="16.5">
      <c r="S13" s="400"/>
      <c r="T13" s="423"/>
      <c r="U13" s="202" t="s">
        <v>176</v>
      </c>
      <c r="V13" s="134" t="s">
        <v>135</v>
      </c>
      <c r="W13" s="267">
        <v>7.0137142857142862</v>
      </c>
      <c r="X13" s="267">
        <v>7.0137142857142862</v>
      </c>
      <c r="Y13" s="267">
        <v>7.0137142857142862</v>
      </c>
      <c r="Z13" s="267">
        <v>7.0137142857142862</v>
      </c>
      <c r="AA13" s="267">
        <v>7.0137142857142862</v>
      </c>
      <c r="AB13" s="267">
        <v>7.0137142857142862</v>
      </c>
      <c r="AC13" s="267">
        <v>7.0137142857142862</v>
      </c>
      <c r="AD13" s="267">
        <v>7.0137142857142862</v>
      </c>
      <c r="AE13" s="267">
        <v>7.0137142857142862</v>
      </c>
      <c r="AF13" s="267">
        <v>7.0137142857142862</v>
      </c>
      <c r="AG13" s="267">
        <v>7.0137142857142862</v>
      </c>
      <c r="AH13" s="267">
        <v>7.0137142857142862</v>
      </c>
      <c r="AI13" s="267">
        <v>9.1314285714285734</v>
      </c>
      <c r="AJ13" s="267">
        <v>10.88</v>
      </c>
      <c r="AK13" s="267">
        <v>11.263714285714286</v>
      </c>
      <c r="AL13" s="267">
        <v>12.740285714285713</v>
      </c>
      <c r="AM13" s="267">
        <v>13.007428571428573</v>
      </c>
      <c r="AN13" s="267">
        <v>12.453714285714286</v>
      </c>
      <c r="AO13" s="267">
        <v>14.095428571428572</v>
      </c>
      <c r="AP13" s="267">
        <v>13.774857142857144</v>
      </c>
      <c r="AQ13" s="267">
        <v>12.118571428571432</v>
      </c>
      <c r="AR13" s="267">
        <v>13.337714285714286</v>
      </c>
      <c r="AS13" s="267">
        <v>13.328000000000003</v>
      </c>
      <c r="AT13" s="267">
        <v>13.201714285714289</v>
      </c>
      <c r="AU13" s="267">
        <v>13.128857142857143</v>
      </c>
    </row>
    <row r="14" spans="12:47" ht="17.25" customHeight="1" thickBot="1">
      <c r="S14" s="400"/>
      <c r="T14" s="424" t="s">
        <v>177</v>
      </c>
      <c r="U14" s="425"/>
      <c r="V14" s="136" t="s">
        <v>135</v>
      </c>
      <c r="W14" s="257" t="s">
        <v>133</v>
      </c>
      <c r="X14" s="257" t="s">
        <v>133</v>
      </c>
      <c r="Y14" s="257" t="s">
        <v>133</v>
      </c>
      <c r="Z14" s="257" t="s">
        <v>133</v>
      </c>
      <c r="AA14" s="257" t="s">
        <v>133</v>
      </c>
      <c r="AB14" s="257" t="s">
        <v>133</v>
      </c>
      <c r="AC14" s="257" t="s">
        <v>133</v>
      </c>
      <c r="AD14" s="257" t="s">
        <v>133</v>
      </c>
      <c r="AE14" s="257" t="s">
        <v>133</v>
      </c>
      <c r="AF14" s="257" t="s">
        <v>133</v>
      </c>
      <c r="AG14" s="257" t="s">
        <v>133</v>
      </c>
      <c r="AH14" s="257" t="s">
        <v>133</v>
      </c>
      <c r="AI14" s="257" t="s">
        <v>133</v>
      </c>
      <c r="AJ14" s="257" t="s">
        <v>133</v>
      </c>
      <c r="AK14" s="257" t="s">
        <v>133</v>
      </c>
      <c r="AL14" s="257" t="s">
        <v>133</v>
      </c>
      <c r="AM14" s="257" t="s">
        <v>133</v>
      </c>
      <c r="AN14" s="257" t="s">
        <v>133</v>
      </c>
      <c r="AO14" s="257" t="s">
        <v>133</v>
      </c>
      <c r="AP14" s="257" t="s">
        <v>133</v>
      </c>
      <c r="AQ14" s="257" t="s">
        <v>133</v>
      </c>
      <c r="AR14" s="257" t="s">
        <v>133</v>
      </c>
      <c r="AS14" s="257" t="s">
        <v>133</v>
      </c>
      <c r="AT14" s="257" t="s">
        <v>133</v>
      </c>
      <c r="AU14" s="257" t="s">
        <v>133</v>
      </c>
    </row>
    <row r="15" spans="12:47" ht="17.25" customHeight="1" thickTop="1">
      <c r="S15" s="400"/>
      <c r="T15" s="433" t="s">
        <v>178</v>
      </c>
      <c r="U15" s="434"/>
      <c r="V15" s="164" t="s">
        <v>135</v>
      </c>
      <c r="W15" s="258">
        <v>7.7851981808379662</v>
      </c>
      <c r="X15" s="258">
        <v>7.6473646544741793</v>
      </c>
      <c r="Y15" s="258">
        <v>7.665063893162416</v>
      </c>
      <c r="Z15" s="258">
        <v>7.6916402914027753</v>
      </c>
      <c r="AA15" s="258">
        <v>7.6296103353699332</v>
      </c>
      <c r="AB15" s="258">
        <v>7.6481222595026939</v>
      </c>
      <c r="AC15" s="258">
        <v>7.6666545257142866</v>
      </c>
      <c r="AD15" s="258">
        <v>7.7183304507142863</v>
      </c>
      <c r="AE15" s="258">
        <v>7.6811164062142865</v>
      </c>
      <c r="AF15" s="258">
        <v>7.7095315127142863</v>
      </c>
      <c r="AG15" s="258">
        <v>7.759617796214286</v>
      </c>
      <c r="AH15" s="258">
        <v>7.8202879282142863</v>
      </c>
      <c r="AI15" s="258">
        <v>9.9031163399285731</v>
      </c>
      <c r="AJ15" s="258">
        <v>11.639437131000001</v>
      </c>
      <c r="AK15" s="258">
        <v>12.003645362714286</v>
      </c>
      <c r="AL15" s="258">
        <v>13.582521396235713</v>
      </c>
      <c r="AM15" s="258">
        <v>13.982183160343572</v>
      </c>
      <c r="AN15" s="258">
        <v>13.496430124294285</v>
      </c>
      <c r="AO15" s="258">
        <v>15.181049567976071</v>
      </c>
      <c r="AP15" s="258">
        <v>15.068166765156676</v>
      </c>
      <c r="AQ15" s="258">
        <v>13.176863028240616</v>
      </c>
      <c r="AR15" s="258">
        <v>14.482133957955019</v>
      </c>
      <c r="AS15" s="258">
        <v>14.357593528500002</v>
      </c>
      <c r="AT15" s="258">
        <v>14.214333675364289</v>
      </c>
      <c r="AU15" s="258">
        <v>14.199618244244142</v>
      </c>
    </row>
    <row r="16" spans="12:47" ht="17.25" customHeight="1" thickBot="1">
      <c r="S16" s="408"/>
      <c r="T16" s="435"/>
      <c r="U16" s="436"/>
      <c r="V16" s="170" t="s">
        <v>179</v>
      </c>
      <c r="W16" s="204">
        <f t="shared" ref="W16:AU16" si="0">W15*$AS$4</f>
        <v>194.62995452094916</v>
      </c>
      <c r="X16" s="204">
        <f t="shared" si="0"/>
        <v>191.18411636185448</v>
      </c>
      <c r="Y16" s="204">
        <f t="shared" si="0"/>
        <v>191.62659732906039</v>
      </c>
      <c r="Z16" s="204">
        <f t="shared" si="0"/>
        <v>192.29100728506938</v>
      </c>
      <c r="AA16" s="204">
        <f t="shared" si="0"/>
        <v>190.74025838424834</v>
      </c>
      <c r="AB16" s="204">
        <f t="shared" si="0"/>
        <v>191.20305648756735</v>
      </c>
      <c r="AC16" s="204">
        <f t="shared" si="0"/>
        <v>191.66636314285716</v>
      </c>
      <c r="AD16" s="204">
        <f t="shared" si="0"/>
        <v>192.95826126785715</v>
      </c>
      <c r="AE16" s="204">
        <f t="shared" si="0"/>
        <v>192.02791015535718</v>
      </c>
      <c r="AF16" s="204">
        <f t="shared" si="0"/>
        <v>192.73828781785716</v>
      </c>
      <c r="AG16" s="204">
        <f t="shared" si="0"/>
        <v>193.99044490535715</v>
      </c>
      <c r="AH16" s="204">
        <f t="shared" si="0"/>
        <v>195.50719820535716</v>
      </c>
      <c r="AI16" s="204">
        <f t="shared" si="0"/>
        <v>247.57790849821433</v>
      </c>
      <c r="AJ16" s="204">
        <f t="shared" si="0"/>
        <v>290.98592827500005</v>
      </c>
      <c r="AK16" s="204">
        <f t="shared" si="0"/>
        <v>300.09113406785713</v>
      </c>
      <c r="AL16" s="204">
        <f t="shared" si="0"/>
        <v>339.56303490589283</v>
      </c>
      <c r="AM16" s="204">
        <f t="shared" si="0"/>
        <v>349.55457900858931</v>
      </c>
      <c r="AN16" s="204">
        <f t="shared" si="0"/>
        <v>337.41075310735715</v>
      </c>
      <c r="AO16" s="204">
        <f t="shared" si="0"/>
        <v>379.5262391994018</v>
      </c>
      <c r="AP16" s="204">
        <f t="shared" si="0"/>
        <v>376.70416912891687</v>
      </c>
      <c r="AQ16" s="204">
        <f t="shared" si="0"/>
        <v>329.4215757060154</v>
      </c>
      <c r="AR16" s="204">
        <f t="shared" si="0"/>
        <v>362.05334894887551</v>
      </c>
      <c r="AS16" s="204">
        <f t="shared" si="0"/>
        <v>358.93983821250004</v>
      </c>
      <c r="AT16" s="204">
        <f t="shared" si="0"/>
        <v>355.35834188410723</v>
      </c>
      <c r="AU16" s="204">
        <f t="shared" si="0"/>
        <v>354.99045610610358</v>
      </c>
    </row>
    <row r="17" spans="19:47" ht="17.25" customHeight="1">
      <c r="S17" s="419" t="s">
        <v>147</v>
      </c>
      <c r="T17" s="422" t="s">
        <v>173</v>
      </c>
      <c r="U17" s="205" t="s">
        <v>123</v>
      </c>
      <c r="V17" s="171" t="s">
        <v>148</v>
      </c>
      <c r="W17" s="268">
        <v>2.2891439999999999E-2</v>
      </c>
      <c r="X17" s="268">
        <v>1.4827410000000001E-2</v>
      </c>
      <c r="Y17" s="268">
        <v>1.5087540000000002E-2</v>
      </c>
      <c r="Z17" s="268">
        <v>1.638819E-2</v>
      </c>
      <c r="AA17" s="268">
        <v>1.2746370000000003E-2</v>
      </c>
      <c r="AB17" s="268">
        <v>1.3006500000000001E-2</v>
      </c>
      <c r="AC17" s="268">
        <v>1.3006500000000001E-2</v>
      </c>
      <c r="AD17" s="268">
        <v>1.4047020000000002E-2</v>
      </c>
      <c r="AE17" s="268">
        <v>1.6258124999999995E-2</v>
      </c>
      <c r="AF17" s="268">
        <v>1.5389508000000003E-2</v>
      </c>
      <c r="AG17" s="268">
        <v>1.7379134999999997E-2</v>
      </c>
      <c r="AH17" s="268">
        <v>1.66632E-2</v>
      </c>
      <c r="AI17" s="268">
        <v>1.6901325000000002E-2</v>
      </c>
      <c r="AJ17" s="268">
        <v>1.8726945000000002E-2</v>
      </c>
      <c r="AK17" s="268">
        <v>1.7408677440000003E-2</v>
      </c>
      <c r="AL17" s="268">
        <v>2.08197E-2</v>
      </c>
      <c r="AM17" s="268">
        <v>2.3356499999999999E-2</v>
      </c>
      <c r="AN17" s="268">
        <v>2.5735499999999998E-2</v>
      </c>
      <c r="AO17" s="268">
        <v>2.7083040000000003E-2</v>
      </c>
      <c r="AP17" s="268">
        <v>3.0707039999999998E-2</v>
      </c>
      <c r="AQ17" s="268">
        <v>3.3333299999999996E-2</v>
      </c>
      <c r="AR17" s="268">
        <v>3.4985759999999998E-2</v>
      </c>
      <c r="AS17" s="268">
        <v>3.1142399999999997E-2</v>
      </c>
      <c r="AT17" s="268">
        <v>3.2310240000000004E-2</v>
      </c>
      <c r="AU17" s="268">
        <v>3.3867360000000006E-2</v>
      </c>
    </row>
    <row r="18" spans="19:47" ht="16.5">
      <c r="S18" s="420"/>
      <c r="T18" s="422"/>
      <c r="U18" s="200" t="s">
        <v>180</v>
      </c>
      <c r="V18" s="135" t="s">
        <v>148</v>
      </c>
      <c r="W18" s="269" t="s">
        <v>133</v>
      </c>
      <c r="X18" s="269" t="s">
        <v>133</v>
      </c>
      <c r="Y18" s="269" t="s">
        <v>133</v>
      </c>
      <c r="Z18" s="269" t="s">
        <v>133</v>
      </c>
      <c r="AA18" s="269" t="s">
        <v>133</v>
      </c>
      <c r="AB18" s="269" t="s">
        <v>133</v>
      </c>
      <c r="AC18" s="269" t="s">
        <v>133</v>
      </c>
      <c r="AD18" s="269" t="s">
        <v>133</v>
      </c>
      <c r="AE18" s="269" t="s">
        <v>133</v>
      </c>
      <c r="AF18" s="269" t="s">
        <v>133</v>
      </c>
      <c r="AG18" s="269" t="s">
        <v>133</v>
      </c>
      <c r="AH18" s="269" t="s">
        <v>133</v>
      </c>
      <c r="AI18" s="269" t="s">
        <v>133</v>
      </c>
      <c r="AJ18" s="269" t="s">
        <v>133</v>
      </c>
      <c r="AK18" s="269" t="s">
        <v>133</v>
      </c>
      <c r="AL18" s="303">
        <v>7.2000000000000005E-4</v>
      </c>
      <c r="AM18" s="303">
        <v>1.2600000000000003E-3</v>
      </c>
      <c r="AN18" s="303">
        <v>1.9800000000000004E-3</v>
      </c>
      <c r="AO18" s="269">
        <v>5.0400000000000011E-3</v>
      </c>
      <c r="AP18" s="269">
        <v>1.0440000000000001E-2</v>
      </c>
      <c r="AQ18" s="303">
        <v>3.0600000000000002E-3</v>
      </c>
      <c r="AR18" s="303">
        <v>2.7000000000000006E-3</v>
      </c>
      <c r="AS18" s="303">
        <v>3.7800000000000004E-3</v>
      </c>
      <c r="AT18" s="303">
        <v>3.4200000000000003E-3</v>
      </c>
      <c r="AU18" s="303">
        <v>4.5000000000000005E-3</v>
      </c>
    </row>
    <row r="19" spans="19:47" ht="17.25" customHeight="1">
      <c r="S19" s="420"/>
      <c r="T19" s="422"/>
      <c r="U19" s="201" t="s">
        <v>175</v>
      </c>
      <c r="V19" s="135" t="s">
        <v>148</v>
      </c>
      <c r="W19" s="269">
        <v>2.3397593707420793E-2</v>
      </c>
      <c r="X19" s="269">
        <v>2.3191612125593591E-2</v>
      </c>
      <c r="Y19" s="269">
        <v>2.3993436446887763E-2</v>
      </c>
      <c r="Z19" s="269">
        <v>2.4287370341309331E-2</v>
      </c>
      <c r="AA19" s="269">
        <v>2.4207392979338809E-2</v>
      </c>
      <c r="AB19" s="269">
        <v>2.5057978427304471E-2</v>
      </c>
      <c r="AC19" s="269">
        <v>2.6169914400000004E-2</v>
      </c>
      <c r="AD19" s="269">
        <v>2.8229949900000006E-2</v>
      </c>
      <c r="AE19" s="269">
        <v>2.3786002230000006E-2</v>
      </c>
      <c r="AF19" s="269">
        <v>2.6359525620000004E-2</v>
      </c>
      <c r="AG19" s="269">
        <v>2.7375075630000002E-2</v>
      </c>
      <c r="AH19" s="269">
        <v>3.1731218550000002E-2</v>
      </c>
      <c r="AI19" s="269">
        <v>2.9399941110000005E-2</v>
      </c>
      <c r="AJ19" s="269">
        <v>2.6839282860000004E-2</v>
      </c>
      <c r="AK19" s="269">
        <v>2.6987187180000004E-2</v>
      </c>
      <c r="AL19" s="269">
        <v>2.8994440917E-2</v>
      </c>
      <c r="AM19" s="269">
        <v>3.38687753349E-2</v>
      </c>
      <c r="AN19" s="269">
        <v>3.4847450314800008E-2</v>
      </c>
      <c r="AO19" s="269">
        <v>3.3014219792849998E-2</v>
      </c>
      <c r="AP19" s="269">
        <v>3.645153733797192E-2</v>
      </c>
      <c r="AQ19" s="269">
        <v>2.7104195980151052E-2</v>
      </c>
      <c r="AR19" s="269">
        <v>3.0979420334443959E-2</v>
      </c>
      <c r="AS19" s="269">
        <v>2.6853211709999998E-2</v>
      </c>
      <c r="AT19" s="269">
        <v>2.5026923378999991E-2</v>
      </c>
      <c r="AU19" s="269">
        <v>2.5878306083220007E-2</v>
      </c>
    </row>
    <row r="20" spans="19:47" ht="17.25" customHeight="1">
      <c r="S20" s="420"/>
      <c r="T20" s="423"/>
      <c r="U20" s="202" t="s">
        <v>176</v>
      </c>
      <c r="V20" s="135" t="s">
        <v>148</v>
      </c>
      <c r="W20" s="269">
        <v>0.42082285714285717</v>
      </c>
      <c r="X20" s="269">
        <v>0.42082285714285717</v>
      </c>
      <c r="Y20" s="269">
        <v>0.42082285714285717</v>
      </c>
      <c r="Z20" s="269">
        <v>0.42082285714285717</v>
      </c>
      <c r="AA20" s="269">
        <v>0.42082285714285717</v>
      </c>
      <c r="AB20" s="269">
        <v>0.42082285714285717</v>
      </c>
      <c r="AC20" s="269">
        <v>0.42082285714285717</v>
      </c>
      <c r="AD20" s="269">
        <v>0.42082285714285717</v>
      </c>
      <c r="AE20" s="269">
        <v>0.42082285714285717</v>
      </c>
      <c r="AF20" s="269">
        <v>0.42082285714285717</v>
      </c>
      <c r="AG20" s="269">
        <v>0.42082285714285717</v>
      </c>
      <c r="AH20" s="269">
        <v>0.42082285714285717</v>
      </c>
      <c r="AI20" s="269">
        <v>0.54788571428571442</v>
      </c>
      <c r="AJ20" s="269">
        <v>0.65279999999999994</v>
      </c>
      <c r="AK20" s="269">
        <v>0.67582285714285717</v>
      </c>
      <c r="AL20" s="269">
        <v>0.76441714285714291</v>
      </c>
      <c r="AM20" s="269">
        <v>0.7804457142857143</v>
      </c>
      <c r="AN20" s="269">
        <v>0.74722285714285719</v>
      </c>
      <c r="AO20" s="269">
        <v>0.8457257142857143</v>
      </c>
      <c r="AP20" s="269">
        <v>0.82649142857142854</v>
      </c>
      <c r="AQ20" s="269">
        <v>0.72711428571428594</v>
      </c>
      <c r="AR20" s="269">
        <v>0.80026285714285728</v>
      </c>
      <c r="AS20" s="269">
        <v>0.79968000000000006</v>
      </c>
      <c r="AT20" s="269">
        <v>0.79210285714285733</v>
      </c>
      <c r="AU20" s="269">
        <v>0.78773142857142864</v>
      </c>
    </row>
    <row r="21" spans="19:47" ht="17.25" customHeight="1" thickBot="1">
      <c r="S21" s="420"/>
      <c r="T21" s="424" t="s">
        <v>177</v>
      </c>
      <c r="U21" s="425"/>
      <c r="V21" s="136" t="s">
        <v>148</v>
      </c>
      <c r="W21" s="203" t="s">
        <v>133</v>
      </c>
      <c r="X21" s="203" t="s">
        <v>133</v>
      </c>
      <c r="Y21" s="203" t="s">
        <v>133</v>
      </c>
      <c r="Z21" s="203" t="s">
        <v>133</v>
      </c>
      <c r="AA21" s="203" t="s">
        <v>133</v>
      </c>
      <c r="AB21" s="203" t="s">
        <v>133</v>
      </c>
      <c r="AC21" s="203" t="s">
        <v>133</v>
      </c>
      <c r="AD21" s="203" t="s">
        <v>133</v>
      </c>
      <c r="AE21" s="203" t="s">
        <v>133</v>
      </c>
      <c r="AF21" s="203" t="s">
        <v>133</v>
      </c>
      <c r="AG21" s="203" t="s">
        <v>133</v>
      </c>
      <c r="AH21" s="203" t="s">
        <v>133</v>
      </c>
      <c r="AI21" s="203" t="s">
        <v>133</v>
      </c>
      <c r="AJ21" s="203" t="s">
        <v>133</v>
      </c>
      <c r="AK21" s="203" t="s">
        <v>133</v>
      </c>
      <c r="AL21" s="203" t="s">
        <v>133</v>
      </c>
      <c r="AM21" s="203" t="s">
        <v>133</v>
      </c>
      <c r="AN21" s="203" t="s">
        <v>133</v>
      </c>
      <c r="AO21" s="203" t="s">
        <v>133</v>
      </c>
      <c r="AP21" s="203" t="s">
        <v>133</v>
      </c>
      <c r="AQ21" s="203" t="s">
        <v>133</v>
      </c>
      <c r="AR21" s="203" t="s">
        <v>133</v>
      </c>
      <c r="AS21" s="203" t="s">
        <v>133</v>
      </c>
      <c r="AT21" s="203" t="s">
        <v>133</v>
      </c>
      <c r="AU21" s="203" t="s">
        <v>133</v>
      </c>
    </row>
    <row r="22" spans="19:47" ht="17.25" customHeight="1" thickTop="1">
      <c r="S22" s="420"/>
      <c r="T22" s="426" t="s">
        <v>178</v>
      </c>
      <c r="U22" s="427"/>
      <c r="V22" s="314" t="s">
        <v>148</v>
      </c>
      <c r="W22" s="206">
        <v>0.46711189085027793</v>
      </c>
      <c r="X22" s="206">
        <v>0.45884187926845077</v>
      </c>
      <c r="Y22" s="206">
        <v>0.45990383358974496</v>
      </c>
      <c r="Z22" s="206">
        <v>0.46149841748416648</v>
      </c>
      <c r="AA22" s="206">
        <v>0.457776620122196</v>
      </c>
      <c r="AB22" s="206">
        <v>0.45888733557016165</v>
      </c>
      <c r="AC22" s="206">
        <v>0.45999927154285719</v>
      </c>
      <c r="AD22" s="206">
        <v>0.46309982704285718</v>
      </c>
      <c r="AE22" s="206">
        <v>0.46086698437285717</v>
      </c>
      <c r="AF22" s="206">
        <v>0.46257189076285715</v>
      </c>
      <c r="AG22" s="206">
        <v>0.46557706777285718</v>
      </c>
      <c r="AH22" s="206">
        <v>0.46921727569285715</v>
      </c>
      <c r="AI22" s="206">
        <v>0.59418698039571438</v>
      </c>
      <c r="AJ22" s="206">
        <v>0.69836622785999991</v>
      </c>
      <c r="AK22" s="206">
        <v>0.72021872176285717</v>
      </c>
      <c r="AL22" s="206">
        <v>0.81495128377414294</v>
      </c>
      <c r="AM22" s="206">
        <v>0.8389309896206143</v>
      </c>
      <c r="AN22" s="206">
        <v>0.80978580745765716</v>
      </c>
      <c r="AO22" s="206">
        <v>0.91086297407856431</v>
      </c>
      <c r="AP22" s="206">
        <v>0.90409000590940047</v>
      </c>
      <c r="AQ22" s="206">
        <v>0.79061178169443702</v>
      </c>
      <c r="AR22" s="206">
        <v>0.86892803747730119</v>
      </c>
      <c r="AS22" s="206">
        <v>0.86145561171000007</v>
      </c>
      <c r="AT22" s="206">
        <v>0.85286002052185728</v>
      </c>
      <c r="AU22" s="206">
        <v>0.85197709465464866</v>
      </c>
    </row>
    <row r="23" spans="19:47" ht="17.25" customHeight="1" thickBot="1">
      <c r="S23" s="421"/>
      <c r="T23" s="428"/>
      <c r="U23" s="429"/>
      <c r="V23" s="172" t="s">
        <v>179</v>
      </c>
      <c r="W23" s="207">
        <f t="shared" ref="W23:AU23" si="1">W22*$AS$5</f>
        <v>139.19934347338281</v>
      </c>
      <c r="X23" s="207">
        <f t="shared" si="1"/>
        <v>136.73488002199832</v>
      </c>
      <c r="Y23" s="207">
        <f t="shared" si="1"/>
        <v>137.051342409744</v>
      </c>
      <c r="Z23" s="207">
        <f t="shared" si="1"/>
        <v>137.5265284102816</v>
      </c>
      <c r="AA23" s="207">
        <f t="shared" si="1"/>
        <v>136.4174327964144</v>
      </c>
      <c r="AB23" s="207">
        <f t="shared" si="1"/>
        <v>136.74842599990816</v>
      </c>
      <c r="AC23" s="207">
        <f t="shared" si="1"/>
        <v>137.07978291977145</v>
      </c>
      <c r="AD23" s="207">
        <f t="shared" si="1"/>
        <v>138.00374845877144</v>
      </c>
      <c r="AE23" s="207">
        <f t="shared" si="1"/>
        <v>137.33836134311144</v>
      </c>
      <c r="AF23" s="207">
        <f t="shared" si="1"/>
        <v>137.84642344733143</v>
      </c>
      <c r="AG23" s="207">
        <f t="shared" si="1"/>
        <v>138.74196619631144</v>
      </c>
      <c r="AH23" s="207">
        <f t="shared" si="1"/>
        <v>139.82674815647144</v>
      </c>
      <c r="AI23" s="207">
        <f t="shared" si="1"/>
        <v>177.06772015792288</v>
      </c>
      <c r="AJ23" s="207">
        <f t="shared" si="1"/>
        <v>208.11313590227996</v>
      </c>
      <c r="AK23" s="207">
        <f t="shared" si="1"/>
        <v>214.62517908533144</v>
      </c>
      <c r="AL23" s="207">
        <f t="shared" si="1"/>
        <v>242.8554825646946</v>
      </c>
      <c r="AM23" s="207">
        <f t="shared" si="1"/>
        <v>250.00143490694308</v>
      </c>
      <c r="AN23" s="207">
        <f t="shared" si="1"/>
        <v>241.31617062238183</v>
      </c>
      <c r="AO23" s="207">
        <f t="shared" si="1"/>
        <v>271.43716627541215</v>
      </c>
      <c r="AP23" s="207">
        <f t="shared" si="1"/>
        <v>269.41882176100137</v>
      </c>
      <c r="AQ23" s="207">
        <f t="shared" si="1"/>
        <v>235.60231094494225</v>
      </c>
      <c r="AR23" s="207">
        <f t="shared" si="1"/>
        <v>258.94055516823573</v>
      </c>
      <c r="AS23" s="207">
        <f t="shared" si="1"/>
        <v>256.71377228957999</v>
      </c>
      <c r="AT23" s="207">
        <f t="shared" si="1"/>
        <v>254.15228611551348</v>
      </c>
      <c r="AU23" s="207">
        <f t="shared" si="1"/>
        <v>253.88917420708529</v>
      </c>
    </row>
    <row r="24" spans="19:47" ht="17.25" customHeight="1" thickTop="1">
      <c r="S24" s="416" t="s">
        <v>181</v>
      </c>
      <c r="T24" s="417"/>
      <c r="U24" s="418"/>
      <c r="V24" s="162" t="s">
        <v>179</v>
      </c>
      <c r="W24" s="256">
        <v>333.82929799433197</v>
      </c>
      <c r="X24" s="256">
        <v>327.9189963838528</v>
      </c>
      <c r="Y24" s="256">
        <v>328.67793973880441</v>
      </c>
      <c r="Z24" s="256">
        <v>329.81753569535101</v>
      </c>
      <c r="AA24" s="256">
        <v>327.15769118066271</v>
      </c>
      <c r="AB24" s="256">
        <v>327.95148248747552</v>
      </c>
      <c r="AC24" s="256">
        <v>328.74614606262861</v>
      </c>
      <c r="AD24" s="256">
        <v>330.96200972662859</v>
      </c>
      <c r="AE24" s="256">
        <v>329.36627149846862</v>
      </c>
      <c r="AF24" s="256">
        <v>330.58471126518862</v>
      </c>
      <c r="AG24" s="256">
        <v>332.73241110166862</v>
      </c>
      <c r="AH24" s="256">
        <v>335.33394636182857</v>
      </c>
      <c r="AI24" s="256">
        <v>424.64562865613721</v>
      </c>
      <c r="AJ24" s="256">
        <v>499.09906417728001</v>
      </c>
      <c r="AK24" s="256">
        <v>514.71631315318859</v>
      </c>
      <c r="AL24" s="256">
        <v>582.4185174705874</v>
      </c>
      <c r="AM24" s="256">
        <v>599.55601391553239</v>
      </c>
      <c r="AN24" s="256">
        <v>578.72692372973893</v>
      </c>
      <c r="AO24" s="256">
        <v>650.96340547481395</v>
      </c>
      <c r="AP24" s="256">
        <v>646.12299088991824</v>
      </c>
      <c r="AQ24" s="256">
        <v>565.02388665095759</v>
      </c>
      <c r="AR24" s="256">
        <v>620.99390411711124</v>
      </c>
      <c r="AS24" s="256">
        <v>615.65361050208003</v>
      </c>
      <c r="AT24" s="256">
        <v>609.51062799962074</v>
      </c>
      <c r="AU24" s="256">
        <v>608.87963031318884</v>
      </c>
    </row>
  </sheetData>
  <mergeCells count="10">
    <mergeCell ref="T9:U9"/>
    <mergeCell ref="S10:S16"/>
    <mergeCell ref="T10:T13"/>
    <mergeCell ref="T14:U14"/>
    <mergeCell ref="T15:U16"/>
    <mergeCell ref="S24:U24"/>
    <mergeCell ref="S17:S23"/>
    <mergeCell ref="T17:T20"/>
    <mergeCell ref="T21:U21"/>
    <mergeCell ref="T22:U23"/>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T116"/>
  <sheetViews>
    <sheetView zoomScale="70" zoomScaleNormal="70" workbookViewId="0">
      <pane xSplit="21" ySplit="8" topLeftCell="V40" activePane="bottomRight" state="frozenSplit"/>
      <selection activeCell="AD31" sqref="AD31"/>
      <selection pane="topRight" activeCell="AD31" sqref="AD31"/>
      <selection pane="bottomLeft" activeCell="AD31" sqref="AD31"/>
      <selection pane="bottomRight" activeCell="AD31" sqref="AD31"/>
    </sheetView>
  </sheetViews>
  <sheetFormatPr defaultRowHeight="15" outlineLevelCol="1"/>
  <cols>
    <col min="1" max="1" width="2.625" style="176" customWidth="1"/>
    <col min="2" max="3" width="2.625" style="176" hidden="1" customWidth="1"/>
    <col min="4" max="8" width="2.625" style="145" hidden="1" customWidth="1"/>
    <col min="9" max="11" width="2.625" style="176" hidden="1" customWidth="1"/>
    <col min="12" max="12" width="2.625" style="176" customWidth="1"/>
    <col min="13" max="13" width="3.25" style="186" customWidth="1"/>
    <col min="14" max="14" width="3.25" style="176" customWidth="1"/>
    <col min="15" max="15" width="5.875" style="176" hidden="1" customWidth="1"/>
    <col min="16" max="16" width="5.625" style="176" hidden="1" customWidth="1"/>
    <col min="17" max="17" width="6" style="176" customWidth="1"/>
    <col min="18" max="18" width="3.25" style="176" customWidth="1"/>
    <col min="19" max="19" width="3.25" style="179" customWidth="1"/>
    <col min="20" max="20" width="29.75" style="176" customWidth="1"/>
    <col min="21" max="21" width="11.625" style="182" customWidth="1"/>
    <col min="22" max="22" width="6" style="176" customWidth="1"/>
    <col min="23" max="26" width="6" style="176" customWidth="1" outlineLevel="1"/>
    <col min="27" max="27" width="6" style="176" customWidth="1"/>
    <col min="28" max="31" width="6" style="176" customWidth="1" outlineLevel="1"/>
    <col min="32" max="32" width="6" style="176" customWidth="1"/>
    <col min="33" max="36" width="6" style="176" customWidth="1" outlineLevel="1"/>
    <col min="37" max="46" width="6" style="176" customWidth="1"/>
    <col min="47" max="16384" width="9" style="176"/>
  </cols>
  <sheetData>
    <row r="1" spans="8:46" ht="18.75">
      <c r="L1" s="332" t="s">
        <v>281</v>
      </c>
      <c r="M1" s="333"/>
    </row>
    <row r="2" spans="8:46" ht="18.75">
      <c r="L2" s="333"/>
      <c r="M2" s="332" t="s">
        <v>293</v>
      </c>
    </row>
    <row r="3" spans="8:46">
      <c r="L3" s="186"/>
      <c r="M3" s="176"/>
      <c r="AR3" s="187"/>
      <c r="AS3" s="187" t="s">
        <v>151</v>
      </c>
    </row>
    <row r="4" spans="8:46" ht="16.5">
      <c r="L4" s="186"/>
      <c r="M4" s="176"/>
      <c r="AR4" s="193" t="s">
        <v>321</v>
      </c>
      <c r="AS4" s="180">
        <v>25</v>
      </c>
    </row>
    <row r="5" spans="8:46" ht="16.5">
      <c r="L5" s="186"/>
      <c r="M5" s="335" t="s">
        <v>284</v>
      </c>
      <c r="AR5" s="193" t="s">
        <v>322</v>
      </c>
      <c r="AS5" s="180">
        <v>298</v>
      </c>
    </row>
    <row r="6" spans="8:46" ht="15.75">
      <c r="L6" s="186"/>
      <c r="M6" s="176"/>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row>
    <row r="7" spans="8:46" ht="15.75">
      <c r="L7" s="186"/>
      <c r="M7" s="4" t="s">
        <v>267</v>
      </c>
      <c r="N7" s="176">
        <v>25</v>
      </c>
      <c r="Q7" s="38" t="s">
        <v>252</v>
      </c>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row>
    <row r="8" spans="8:46" ht="15" customHeight="1">
      <c r="Q8" s="177" t="s">
        <v>160</v>
      </c>
      <c r="R8" s="466" t="s">
        <v>152</v>
      </c>
      <c r="S8" s="467"/>
      <c r="T8" s="468"/>
      <c r="U8" s="177" t="s">
        <v>144</v>
      </c>
      <c r="V8" s="189">
        <v>1990</v>
      </c>
      <c r="W8" s="189">
        <v>1991</v>
      </c>
      <c r="X8" s="189">
        <v>1992</v>
      </c>
      <c r="Y8" s="189">
        <v>1993</v>
      </c>
      <c r="Z8" s="189">
        <v>1994</v>
      </c>
      <c r="AA8" s="189">
        <v>1995</v>
      </c>
      <c r="AB8" s="189">
        <v>1996</v>
      </c>
      <c r="AC8" s="189">
        <v>1997</v>
      </c>
      <c r="AD8" s="189">
        <v>1998</v>
      </c>
      <c r="AE8" s="189">
        <v>1999</v>
      </c>
      <c r="AF8" s="189">
        <v>2000</v>
      </c>
      <c r="AG8" s="189">
        <v>2001</v>
      </c>
      <c r="AH8" s="189">
        <v>2002</v>
      </c>
      <c r="AI8" s="189">
        <v>2003</v>
      </c>
      <c r="AJ8" s="189">
        <v>2004</v>
      </c>
      <c r="AK8" s="189">
        <v>2005</v>
      </c>
      <c r="AL8" s="189">
        <v>2006</v>
      </c>
      <c r="AM8" s="189">
        <v>2007</v>
      </c>
      <c r="AN8" s="189">
        <v>2008</v>
      </c>
      <c r="AO8" s="189">
        <v>2009</v>
      </c>
      <c r="AP8" s="189">
        <v>2010</v>
      </c>
      <c r="AQ8" s="189">
        <v>2011</v>
      </c>
      <c r="AR8" s="189">
        <v>2012</v>
      </c>
      <c r="AS8" s="189">
        <v>2013</v>
      </c>
      <c r="AT8" s="189">
        <v>2014</v>
      </c>
    </row>
    <row r="9" spans="8:46" ht="17.25" customHeight="1">
      <c r="Q9" s="454" t="s">
        <v>132</v>
      </c>
      <c r="R9" s="469" t="s">
        <v>153</v>
      </c>
      <c r="S9" s="438" t="s">
        <v>206</v>
      </c>
      <c r="T9" s="277" t="s">
        <v>220</v>
      </c>
      <c r="U9" s="184" t="s">
        <v>134</v>
      </c>
      <c r="V9" s="190">
        <v>5091.8171331435005</v>
      </c>
      <c r="W9" s="190">
        <v>5054.2941480518612</v>
      </c>
      <c r="X9" s="190">
        <v>5042.7212946826621</v>
      </c>
      <c r="Y9" s="190">
        <v>5048.6786188337328</v>
      </c>
      <c r="Z9" s="190">
        <v>5158.7780557397136</v>
      </c>
      <c r="AA9" s="190">
        <v>5081.7549422686425</v>
      </c>
      <c r="AB9" s="190">
        <v>5247.5260900419826</v>
      </c>
      <c r="AC9" s="190">
        <v>5249.6110003042422</v>
      </c>
      <c r="AD9" s="190">
        <v>5284.1841582083289</v>
      </c>
      <c r="AE9" s="190">
        <v>5289.555737836652</v>
      </c>
      <c r="AF9" s="190">
        <v>5274.9599607910259</v>
      </c>
      <c r="AG9" s="190">
        <v>4998.7055492911632</v>
      </c>
      <c r="AH9" s="190">
        <v>4588.4652966491431</v>
      </c>
      <c r="AI9" s="190">
        <v>4307.8348859950347</v>
      </c>
      <c r="AJ9" s="190">
        <v>3967.2437147529495</v>
      </c>
      <c r="AK9" s="190">
        <v>3084.4489887765267</v>
      </c>
      <c r="AL9" s="190">
        <v>2549.0954161540631</v>
      </c>
      <c r="AM9" s="190">
        <v>2436.5716121056712</v>
      </c>
      <c r="AN9" s="190">
        <v>2567.6455436637461</v>
      </c>
      <c r="AO9" s="190">
        <v>2397.9783749021867</v>
      </c>
      <c r="AP9" s="190">
        <v>2109.6448972064213</v>
      </c>
      <c r="AQ9" s="190">
        <v>2428.421176287809</v>
      </c>
      <c r="AR9" s="190">
        <v>2601.1828912405572</v>
      </c>
      <c r="AS9" s="190">
        <v>2716.9324686509804</v>
      </c>
      <c r="AT9" s="190">
        <v>2558.8639994396326</v>
      </c>
    </row>
    <row r="10" spans="8:46" ht="17.25" customHeight="1">
      <c r="Q10" s="454"/>
      <c r="R10" s="456"/>
      <c r="S10" s="439"/>
      <c r="T10" s="277" t="s">
        <v>234</v>
      </c>
      <c r="U10" s="184" t="s">
        <v>134</v>
      </c>
      <c r="V10" s="190">
        <v>71.440133274392664</v>
      </c>
      <c r="W10" s="190">
        <v>72.028571486014755</v>
      </c>
      <c r="X10" s="190">
        <v>72.78151992592808</v>
      </c>
      <c r="Y10" s="190">
        <v>73.892516038505789</v>
      </c>
      <c r="Z10" s="190">
        <v>75.826797961071762</v>
      </c>
      <c r="AA10" s="190">
        <v>74.200847205718262</v>
      </c>
      <c r="AB10" s="190">
        <v>75.124990403538959</v>
      </c>
      <c r="AC10" s="190">
        <v>74.996297484158617</v>
      </c>
      <c r="AD10" s="190">
        <v>72.888517775988689</v>
      </c>
      <c r="AE10" s="190">
        <v>73.507928035050142</v>
      </c>
      <c r="AF10" s="190">
        <v>71.35408328328235</v>
      </c>
      <c r="AG10" s="190">
        <v>68.661549947098507</v>
      </c>
      <c r="AH10" s="190">
        <v>64.97542257164686</v>
      </c>
      <c r="AI10" s="190">
        <v>63.46032565018276</v>
      </c>
      <c r="AJ10" s="190">
        <v>62.43865488595771</v>
      </c>
      <c r="AK10" s="190">
        <v>59.736157093622765</v>
      </c>
      <c r="AL10" s="190">
        <v>57.718236323385412</v>
      </c>
      <c r="AM10" s="190">
        <v>57.862387437770359</v>
      </c>
      <c r="AN10" s="190">
        <v>52.822951529502419</v>
      </c>
      <c r="AO10" s="190">
        <v>52.248936139829475</v>
      </c>
      <c r="AP10" s="190">
        <v>52.712636206573535</v>
      </c>
      <c r="AQ10" s="190">
        <v>57.540962940153399</v>
      </c>
      <c r="AR10" s="190">
        <v>55.458137074575106</v>
      </c>
      <c r="AS10" s="190">
        <v>55.924114261037246</v>
      </c>
      <c r="AT10" s="190">
        <v>55.593577434783846</v>
      </c>
    </row>
    <row r="11" spans="8:46" ht="17.25" customHeight="1">
      <c r="Q11" s="454"/>
      <c r="R11" s="456"/>
      <c r="S11" s="439"/>
      <c r="T11" s="277" t="s">
        <v>238</v>
      </c>
      <c r="U11" s="184" t="s">
        <v>134</v>
      </c>
      <c r="V11" s="190">
        <v>32.29378444883455</v>
      </c>
      <c r="W11" s="190">
        <v>31.473680006261635</v>
      </c>
      <c r="X11" s="190">
        <v>33.277890084577983</v>
      </c>
      <c r="Y11" s="190">
        <v>35.953362432968056</v>
      </c>
      <c r="Z11" s="190">
        <v>38.67296284414136</v>
      </c>
      <c r="AA11" s="190">
        <v>37.917631150822956</v>
      </c>
      <c r="AB11" s="190">
        <v>40.286192765576551</v>
      </c>
      <c r="AC11" s="190">
        <v>41.77008417585759</v>
      </c>
      <c r="AD11" s="190">
        <v>37.318013546882057</v>
      </c>
      <c r="AE11" s="190">
        <v>36.901019738736593</v>
      </c>
      <c r="AF11" s="190">
        <v>34.002436698760576</v>
      </c>
      <c r="AG11" s="190">
        <v>32.366133981167657</v>
      </c>
      <c r="AH11" s="190">
        <v>32.037971345067056</v>
      </c>
      <c r="AI11" s="190">
        <v>36.424410514768873</v>
      </c>
      <c r="AJ11" s="190">
        <v>36.869328087428876</v>
      </c>
      <c r="AK11" s="190">
        <v>38.571888197127592</v>
      </c>
      <c r="AL11" s="190">
        <v>41.041076951195024</v>
      </c>
      <c r="AM11" s="190">
        <v>43.475796896566322</v>
      </c>
      <c r="AN11" s="190">
        <v>42.704675934517631</v>
      </c>
      <c r="AO11" s="190">
        <v>46.107315460199899</v>
      </c>
      <c r="AP11" s="190">
        <v>48.909738104526006</v>
      </c>
      <c r="AQ11" s="190">
        <v>52.191567264505409</v>
      </c>
      <c r="AR11" s="190">
        <v>51.969778178308481</v>
      </c>
      <c r="AS11" s="190">
        <v>57.719574945752868</v>
      </c>
      <c r="AT11" s="190">
        <v>61.672359331120425</v>
      </c>
    </row>
    <row r="12" spans="8:46" ht="17.25" customHeight="1">
      <c r="Q12" s="454"/>
      <c r="R12" s="456"/>
      <c r="S12" s="440"/>
      <c r="T12" s="277" t="s">
        <v>237</v>
      </c>
      <c r="U12" s="184" t="s">
        <v>134</v>
      </c>
      <c r="V12" s="190">
        <v>508.27075386069532</v>
      </c>
      <c r="W12" s="190">
        <v>521.22431955299567</v>
      </c>
      <c r="X12" s="190">
        <v>541.31091436985037</v>
      </c>
      <c r="Y12" s="190">
        <v>521.35722864611853</v>
      </c>
      <c r="Z12" s="190">
        <v>539.96866471335193</v>
      </c>
      <c r="AA12" s="190">
        <v>544.61849370645461</v>
      </c>
      <c r="AB12" s="190">
        <v>563.63366607049193</v>
      </c>
      <c r="AC12" s="190">
        <v>583.18725287773691</v>
      </c>
      <c r="AD12" s="190">
        <v>564.96658406078018</v>
      </c>
      <c r="AE12" s="190">
        <v>535.01343704186581</v>
      </c>
      <c r="AF12" s="190">
        <v>425.31951504527592</v>
      </c>
      <c r="AG12" s="190">
        <v>394.67399313076169</v>
      </c>
      <c r="AH12" s="190">
        <v>388.33109641512658</v>
      </c>
      <c r="AI12" s="190">
        <v>382.53230318734569</v>
      </c>
      <c r="AJ12" s="190">
        <v>233.57437094083443</v>
      </c>
      <c r="AK12" s="190">
        <v>432.60862552376494</v>
      </c>
      <c r="AL12" s="190">
        <v>523.40087497440686</v>
      </c>
      <c r="AM12" s="190">
        <v>451.17479717586468</v>
      </c>
      <c r="AN12" s="190">
        <v>553.90245251287217</v>
      </c>
      <c r="AO12" s="190">
        <v>664.93973673689334</v>
      </c>
      <c r="AP12" s="190">
        <v>593.07828113104028</v>
      </c>
      <c r="AQ12" s="190">
        <v>547.45848739944051</v>
      </c>
      <c r="AR12" s="190">
        <v>445.56734047257788</v>
      </c>
      <c r="AS12" s="190">
        <v>449.10117440953036</v>
      </c>
      <c r="AT12" s="190">
        <v>455.18045514938842</v>
      </c>
    </row>
    <row r="13" spans="8:46" ht="19.5" customHeight="1">
      <c r="H13" s="176"/>
      <c r="Q13" s="454"/>
      <c r="R13" s="456"/>
      <c r="S13" s="441" t="s">
        <v>72</v>
      </c>
      <c r="T13" s="277" t="s">
        <v>236</v>
      </c>
      <c r="U13" s="184" t="s">
        <v>134</v>
      </c>
      <c r="V13" s="191">
        <v>3670.1943278974645</v>
      </c>
      <c r="W13" s="191">
        <v>3833.196931521396</v>
      </c>
      <c r="X13" s="191">
        <v>4476.6552144751186</v>
      </c>
      <c r="Y13" s="191">
        <v>3916.9276541275262</v>
      </c>
      <c r="Z13" s="191">
        <v>4986.7750913969167</v>
      </c>
      <c r="AA13" s="191">
        <v>4365.5773869438099</v>
      </c>
      <c r="AB13" s="191">
        <v>4111.8691918156683</v>
      </c>
      <c r="AC13" s="191">
        <v>4192.6478223617478</v>
      </c>
      <c r="AD13" s="191">
        <v>4186.9343934066264</v>
      </c>
      <c r="AE13" s="191">
        <v>4185.8205057732312</v>
      </c>
      <c r="AF13" s="191">
        <v>4799.2368388226887</v>
      </c>
      <c r="AG13" s="191">
        <v>4313.0754367003437</v>
      </c>
      <c r="AH13" s="191">
        <v>4333.0911830306941</v>
      </c>
      <c r="AI13" s="191">
        <v>4158.3024167705235</v>
      </c>
      <c r="AJ13" s="191">
        <v>4115.6867292041998</v>
      </c>
      <c r="AK13" s="191">
        <v>4270.2396932443044</v>
      </c>
      <c r="AL13" s="191">
        <v>4104.3859129354878</v>
      </c>
      <c r="AM13" s="191">
        <v>4139.1074930516597</v>
      </c>
      <c r="AN13" s="191">
        <v>3683.4989074211189</v>
      </c>
      <c r="AO13" s="191">
        <v>3170.6610653906432</v>
      </c>
      <c r="AP13" s="191">
        <v>4212.7371728645412</v>
      </c>
      <c r="AQ13" s="191">
        <v>4048.0761914367122</v>
      </c>
      <c r="AR13" s="191">
        <v>4439.0892864549569</v>
      </c>
      <c r="AS13" s="191">
        <v>3723.448321700077</v>
      </c>
      <c r="AT13" s="191">
        <v>3856.0885323107304</v>
      </c>
    </row>
    <row r="14" spans="8:46" ht="21.75" customHeight="1">
      <c r="H14" s="176"/>
      <c r="Q14" s="454"/>
      <c r="R14" s="456"/>
      <c r="S14" s="442"/>
      <c r="T14" s="208" t="s">
        <v>235</v>
      </c>
      <c r="U14" s="184" t="s">
        <v>134</v>
      </c>
      <c r="V14" s="191">
        <v>2130.8947760560623</v>
      </c>
      <c r="W14" s="191">
        <v>2027.6849579163195</v>
      </c>
      <c r="X14" s="191">
        <v>2408.1361231522951</v>
      </c>
      <c r="Y14" s="191">
        <v>2748.5843735626404</v>
      </c>
      <c r="Z14" s="191">
        <v>4001.5929556188112</v>
      </c>
      <c r="AA14" s="191">
        <v>4538.5476031426479</v>
      </c>
      <c r="AB14" s="191">
        <v>4308.4632211275875</v>
      </c>
      <c r="AC14" s="191">
        <v>5105.3482047841153</v>
      </c>
      <c r="AD14" s="191">
        <v>5437.7359815594027</v>
      </c>
      <c r="AE14" s="191">
        <v>4873.0292428638377</v>
      </c>
      <c r="AF14" s="191">
        <v>4379.8950148963713</v>
      </c>
      <c r="AG14" s="191">
        <v>4120.4014655964747</v>
      </c>
      <c r="AH14" s="191">
        <v>3958.8528483579867</v>
      </c>
      <c r="AI14" s="191">
        <v>4427.6266615099585</v>
      </c>
      <c r="AJ14" s="191">
        <v>4421.4201596543135</v>
      </c>
      <c r="AK14" s="191">
        <v>4332.3897467901825</v>
      </c>
      <c r="AL14" s="191">
        <v>4155.5661798845549</v>
      </c>
      <c r="AM14" s="191">
        <v>4099.2157208661165</v>
      </c>
      <c r="AN14" s="191">
        <v>4909.1536954412068</v>
      </c>
      <c r="AO14" s="191">
        <v>3454.6974391618128</v>
      </c>
      <c r="AP14" s="191">
        <v>3942.8842987452695</v>
      </c>
      <c r="AQ14" s="191">
        <v>3497.0894626423901</v>
      </c>
      <c r="AR14" s="191">
        <v>3776.0357731622089</v>
      </c>
      <c r="AS14" s="191">
        <v>4113.6409806122574</v>
      </c>
      <c r="AT14" s="191">
        <v>4091.9970272500755</v>
      </c>
    </row>
    <row r="15" spans="8:46" ht="21" customHeight="1">
      <c r="H15" s="176"/>
      <c r="Q15" s="454"/>
      <c r="R15" s="456"/>
      <c r="S15" s="443"/>
      <c r="T15" s="277" t="s">
        <v>234</v>
      </c>
      <c r="U15" s="184" t="s">
        <v>134</v>
      </c>
      <c r="V15" s="191">
        <v>3.1046097049831669</v>
      </c>
      <c r="W15" s="191">
        <v>0.80517672779534977</v>
      </c>
      <c r="X15" s="191">
        <v>0.65623128030820688</v>
      </c>
      <c r="Y15" s="191">
        <v>0.97863785873862352</v>
      </c>
      <c r="Z15" s="191">
        <v>4.4216123068275728</v>
      </c>
      <c r="AA15" s="191">
        <v>6.5522247159133933</v>
      </c>
      <c r="AB15" s="191">
        <v>3.5767846477340361</v>
      </c>
      <c r="AC15" s="191">
        <v>6.7397802442560053</v>
      </c>
      <c r="AD15" s="191">
        <v>8.7101804646662959</v>
      </c>
      <c r="AE15" s="191">
        <v>7.0695092847161201</v>
      </c>
      <c r="AF15" s="191">
        <v>6.5900525578468931</v>
      </c>
      <c r="AG15" s="191">
        <v>6.6926470167784959</v>
      </c>
      <c r="AH15" s="191">
        <v>6.4834654579509383</v>
      </c>
      <c r="AI15" s="191">
        <v>4.1569379586628443</v>
      </c>
      <c r="AJ15" s="191">
        <v>3.3418407942043316</v>
      </c>
      <c r="AK15" s="191">
        <v>2.9484540133962387</v>
      </c>
      <c r="AL15" s="191">
        <v>2.9303188241320588</v>
      </c>
      <c r="AM15" s="191">
        <v>1.246350807666613</v>
      </c>
      <c r="AN15" s="191">
        <v>4.3996388745987067</v>
      </c>
      <c r="AO15" s="191">
        <v>2.6584862430520526</v>
      </c>
      <c r="AP15" s="191">
        <v>2.6005962578599648</v>
      </c>
      <c r="AQ15" s="191">
        <v>2.0038841028030547</v>
      </c>
      <c r="AR15" s="191">
        <v>3.1082468972367381</v>
      </c>
      <c r="AS15" s="191">
        <v>1.3537350383380637</v>
      </c>
      <c r="AT15" s="191">
        <v>1.1934243101138191</v>
      </c>
    </row>
    <row r="16" spans="8:46" ht="17.25" customHeight="1">
      <c r="H16" s="176"/>
      <c r="Q16" s="454"/>
      <c r="R16" s="456"/>
      <c r="S16" s="442" t="s">
        <v>231</v>
      </c>
      <c r="T16" s="208" t="s">
        <v>233</v>
      </c>
      <c r="U16" s="184" t="s">
        <v>134</v>
      </c>
      <c r="V16" s="191">
        <v>698.06484933163279</v>
      </c>
      <c r="W16" s="191">
        <v>698.06484933163279</v>
      </c>
      <c r="X16" s="191">
        <v>698.06484933163279</v>
      </c>
      <c r="Y16" s="191">
        <v>698.06484933163279</v>
      </c>
      <c r="Z16" s="191">
        <v>751.59732958719587</v>
      </c>
      <c r="AA16" s="191">
        <v>1035.6736719452526</v>
      </c>
      <c r="AB16" s="191">
        <v>1106.9840648320942</v>
      </c>
      <c r="AC16" s="191">
        <v>1444.0129953491648</v>
      </c>
      <c r="AD16" s="191">
        <v>1152.9098853798787</v>
      </c>
      <c r="AE16" s="191">
        <v>1327.1824341323124</v>
      </c>
      <c r="AF16" s="191">
        <v>1525.5975491178265</v>
      </c>
      <c r="AG16" s="191">
        <v>1383.9956194660003</v>
      </c>
      <c r="AH16" s="191">
        <v>1395.2261328459153</v>
      </c>
      <c r="AI16" s="191">
        <v>1342.3766581169032</v>
      </c>
      <c r="AJ16" s="191">
        <v>1332.4673816052134</v>
      </c>
      <c r="AK16" s="191">
        <v>1402.4929356211544</v>
      </c>
      <c r="AL16" s="191">
        <v>1351.6253161944803</v>
      </c>
      <c r="AM16" s="191">
        <v>1364.4837165981612</v>
      </c>
      <c r="AN16" s="191">
        <v>2547.0565999999999</v>
      </c>
      <c r="AO16" s="191">
        <v>1845.2349666666667</v>
      </c>
      <c r="AP16" s="191">
        <v>1143.4133333333334</v>
      </c>
      <c r="AQ16" s="191">
        <v>814.70400000000006</v>
      </c>
      <c r="AR16" s="191">
        <v>784.02133333333325</v>
      </c>
      <c r="AS16" s="191">
        <v>814.35199999999998</v>
      </c>
      <c r="AT16" s="191">
        <v>825.49866666666674</v>
      </c>
    </row>
    <row r="17" spans="8:46" ht="17.25" customHeight="1">
      <c r="H17" s="176"/>
      <c r="Q17" s="454"/>
      <c r="R17" s="456"/>
      <c r="S17" s="442"/>
      <c r="T17" s="208" t="s">
        <v>232</v>
      </c>
      <c r="U17" s="184" t="s">
        <v>134</v>
      </c>
      <c r="V17" s="191">
        <v>18.863584010611028</v>
      </c>
      <c r="W17" s="191">
        <v>18.863584010611028</v>
      </c>
      <c r="X17" s="191">
        <v>18.863584010611028</v>
      </c>
      <c r="Y17" s="191">
        <v>18.863584010611028</v>
      </c>
      <c r="Z17" s="191">
        <v>20.31017516838676</v>
      </c>
      <c r="AA17" s="191">
        <v>27.986679657373745</v>
      </c>
      <c r="AB17" s="191">
        <v>29.913677683901728</v>
      </c>
      <c r="AC17" s="191">
        <v>39.021103091300859</v>
      </c>
      <c r="AD17" s="191">
        <v>31.154716499978566</v>
      </c>
      <c r="AE17" s="191">
        <v>35.864028059330657</v>
      </c>
      <c r="AF17" s="191">
        <v>41.225736493852011</v>
      </c>
      <c r="AG17" s="191">
        <v>37.399272665155664</v>
      </c>
      <c r="AH17" s="191">
        <v>37.702751250028058</v>
      </c>
      <c r="AI17" s="191">
        <v>36.274616732981542</v>
      </c>
      <c r="AJ17" s="191">
        <v>36.006841511035311</v>
      </c>
      <c r="AK17" s="191">
        <v>37.899119746121947</v>
      </c>
      <c r="AL17" s="191">
        <v>36.52454027346468</v>
      </c>
      <c r="AM17" s="191">
        <v>36.872008730713517</v>
      </c>
      <c r="AN17" s="191">
        <v>35.502513124228791</v>
      </c>
      <c r="AO17" s="191">
        <v>38.836639263957771</v>
      </c>
      <c r="AP17" s="191">
        <v>42.170765403686765</v>
      </c>
      <c r="AQ17" s="191">
        <v>44.279303673871098</v>
      </c>
      <c r="AR17" s="191">
        <v>25.302459242212052</v>
      </c>
      <c r="AS17" s="191">
        <v>48.496380214239771</v>
      </c>
      <c r="AT17" s="191">
        <v>90.667145617926536</v>
      </c>
    </row>
    <row r="18" spans="8:46" ht="27" customHeight="1">
      <c r="H18" s="176"/>
      <c r="Q18" s="454"/>
      <c r="R18" s="457"/>
      <c r="S18" s="443"/>
      <c r="T18" s="209" t="s">
        <v>225</v>
      </c>
      <c r="U18" s="184" t="s">
        <v>134</v>
      </c>
      <c r="V18" s="191">
        <v>199.41429200000002</v>
      </c>
      <c r="W18" s="191">
        <v>199.41429200000002</v>
      </c>
      <c r="X18" s="191">
        <v>199.41429200000002</v>
      </c>
      <c r="Y18" s="191">
        <v>199.41429200000002</v>
      </c>
      <c r="Z18" s="191">
        <v>176.93726820000001</v>
      </c>
      <c r="AA18" s="191">
        <v>328.19603740000002</v>
      </c>
      <c r="AB18" s="191">
        <v>997.34262320000005</v>
      </c>
      <c r="AC18" s="191">
        <v>319.55489719999997</v>
      </c>
      <c r="AD18" s="191">
        <v>309.42782640000001</v>
      </c>
      <c r="AE18" s="191">
        <v>476.95966780000003</v>
      </c>
      <c r="AF18" s="191">
        <v>428.0486293745426</v>
      </c>
      <c r="AG18" s="191">
        <v>403.51359631765786</v>
      </c>
      <c r="AH18" s="191">
        <v>387.90080866721991</v>
      </c>
      <c r="AI18" s="191">
        <v>431.88049218958048</v>
      </c>
      <c r="AJ18" s="191">
        <v>438.47744471793459</v>
      </c>
      <c r="AK18" s="191">
        <v>434.73917161853387</v>
      </c>
      <c r="AL18" s="191">
        <v>419.56618080331958</v>
      </c>
      <c r="AM18" s="191">
        <v>461.5951206055604</v>
      </c>
      <c r="AN18" s="191">
        <v>336.23333333333335</v>
      </c>
      <c r="AO18" s="191">
        <v>365.75000000000006</v>
      </c>
      <c r="AP18" s="191">
        <v>395.26666666666665</v>
      </c>
      <c r="AQ18" s="191">
        <v>451.73333333333335</v>
      </c>
      <c r="AR18" s="191">
        <v>336.23333333333335</v>
      </c>
      <c r="AS18" s="191">
        <v>341.36666666666667</v>
      </c>
      <c r="AT18" s="191">
        <v>349.06666666666666</v>
      </c>
    </row>
    <row r="19" spans="8:46" ht="17.25" customHeight="1" thickBot="1">
      <c r="H19" s="176"/>
      <c r="Q19" s="454"/>
      <c r="R19" s="444" t="s">
        <v>154</v>
      </c>
      <c r="S19" s="445"/>
      <c r="T19" s="446"/>
      <c r="U19" s="230" t="s">
        <v>134</v>
      </c>
      <c r="V19" s="232" t="s">
        <v>133</v>
      </c>
      <c r="W19" s="232" t="s">
        <v>133</v>
      </c>
      <c r="X19" s="232" t="s">
        <v>133</v>
      </c>
      <c r="Y19" s="232" t="s">
        <v>133</v>
      </c>
      <c r="Z19" s="232" t="s">
        <v>133</v>
      </c>
      <c r="AA19" s="232" t="s">
        <v>133</v>
      </c>
      <c r="AB19" s="232" t="s">
        <v>133</v>
      </c>
      <c r="AC19" s="232" t="s">
        <v>133</v>
      </c>
      <c r="AD19" s="232" t="s">
        <v>133</v>
      </c>
      <c r="AE19" s="232" t="s">
        <v>133</v>
      </c>
      <c r="AF19" s="232" t="s">
        <v>133</v>
      </c>
      <c r="AG19" s="232" t="s">
        <v>133</v>
      </c>
      <c r="AH19" s="232" t="s">
        <v>133</v>
      </c>
      <c r="AI19" s="232" t="s">
        <v>133</v>
      </c>
      <c r="AJ19" s="232" t="s">
        <v>133</v>
      </c>
      <c r="AK19" s="232" t="s">
        <v>133</v>
      </c>
      <c r="AL19" s="232" t="s">
        <v>133</v>
      </c>
      <c r="AM19" s="232" t="s">
        <v>133</v>
      </c>
      <c r="AN19" s="232" t="s">
        <v>133</v>
      </c>
      <c r="AO19" s="232" t="s">
        <v>133</v>
      </c>
      <c r="AP19" s="232" t="s">
        <v>133</v>
      </c>
      <c r="AQ19" s="232" t="s">
        <v>133</v>
      </c>
      <c r="AR19" s="232" t="s">
        <v>133</v>
      </c>
      <c r="AS19" s="232" t="s">
        <v>133</v>
      </c>
      <c r="AT19" s="232" t="s">
        <v>133</v>
      </c>
    </row>
    <row r="20" spans="8:46" ht="18" customHeight="1" thickTop="1" thickBot="1">
      <c r="H20" s="176"/>
      <c r="Q20" s="461"/>
      <c r="R20" s="465" t="s">
        <v>155</v>
      </c>
      <c r="S20" s="465"/>
      <c r="T20" s="465"/>
      <c r="U20" s="235" t="s">
        <v>134</v>
      </c>
      <c r="V20" s="236">
        <v>12424.358243728177</v>
      </c>
      <c r="W20" s="236">
        <v>12457.050510604888</v>
      </c>
      <c r="X20" s="236">
        <v>13491.881913312984</v>
      </c>
      <c r="Y20" s="236">
        <v>13262.715116842475</v>
      </c>
      <c r="Z20" s="236">
        <v>15754.880913536417</v>
      </c>
      <c r="AA20" s="236">
        <v>16041.025518136634</v>
      </c>
      <c r="AB20" s="236">
        <v>16484.720502588578</v>
      </c>
      <c r="AC20" s="236">
        <v>17056.889437872578</v>
      </c>
      <c r="AD20" s="236">
        <v>17086.230257302534</v>
      </c>
      <c r="AE20" s="236">
        <v>16840.903510565735</v>
      </c>
      <c r="AF20" s="236">
        <v>16986.229817081476</v>
      </c>
      <c r="AG20" s="236">
        <v>15759.485264112602</v>
      </c>
      <c r="AH20" s="236">
        <v>15193.066976590781</v>
      </c>
      <c r="AI20" s="236">
        <v>15190.869708625942</v>
      </c>
      <c r="AJ20" s="236">
        <v>14647.526466154071</v>
      </c>
      <c r="AK20" s="236">
        <v>14096.074780624735</v>
      </c>
      <c r="AL20" s="236">
        <v>13241.85405331849</v>
      </c>
      <c r="AM20" s="236">
        <v>13091.605004275749</v>
      </c>
      <c r="AN20" s="236">
        <v>14732.920311835125</v>
      </c>
      <c r="AO20" s="236">
        <v>12039.112959965241</v>
      </c>
      <c r="AP20" s="236">
        <v>12543.41838591992</v>
      </c>
      <c r="AQ20" s="236">
        <v>11943.498369081019</v>
      </c>
      <c r="AR20" s="236">
        <v>12517.9685793893</v>
      </c>
      <c r="AS20" s="236">
        <v>12322.335416498878</v>
      </c>
      <c r="AT20" s="236">
        <v>12345.821854177106</v>
      </c>
    </row>
    <row r="21" spans="8:46" ht="16.5" customHeight="1">
      <c r="H21" s="176"/>
      <c r="Q21" s="460" t="s">
        <v>120</v>
      </c>
      <c r="R21" s="456" t="s">
        <v>153</v>
      </c>
      <c r="S21" s="458" t="s">
        <v>221</v>
      </c>
      <c r="T21" s="459"/>
      <c r="U21" s="324" t="s">
        <v>135</v>
      </c>
      <c r="V21" s="137">
        <v>0.46448297183602694</v>
      </c>
      <c r="W21" s="137">
        <v>0.45783531061139893</v>
      </c>
      <c r="X21" s="137">
        <v>0.45226826921829921</v>
      </c>
      <c r="Y21" s="137">
        <v>0.44862831120148577</v>
      </c>
      <c r="Z21" s="137">
        <v>0.45016951613915474</v>
      </c>
      <c r="AA21" s="137">
        <v>0.43116007155303404</v>
      </c>
      <c r="AB21" s="137">
        <v>0.42778728824152995</v>
      </c>
      <c r="AC21" s="137">
        <v>0.41730212361696695</v>
      </c>
      <c r="AD21" s="137">
        <v>0.40793210736122076</v>
      </c>
      <c r="AE21" s="137">
        <v>0.39684105873282655</v>
      </c>
      <c r="AF21" s="137">
        <v>0.38107546232911682</v>
      </c>
      <c r="AG21" s="137">
        <v>0.35677039581178394</v>
      </c>
      <c r="AH21" s="137">
        <v>7.536975736442808E-2</v>
      </c>
      <c r="AI21" s="137">
        <v>7.1341482767029493E-2</v>
      </c>
      <c r="AJ21" s="137">
        <v>6.847506249627168E-2</v>
      </c>
      <c r="AK21" s="137">
        <v>6.4015485242026895E-2</v>
      </c>
      <c r="AL21" s="137">
        <v>6.4692345405724036E-2</v>
      </c>
      <c r="AM21" s="137">
        <v>6.3453553456433665E-2</v>
      </c>
      <c r="AN21" s="137">
        <v>5.9223238526757101E-2</v>
      </c>
      <c r="AO21" s="137">
        <v>6.0458919456121009E-2</v>
      </c>
      <c r="AP21" s="137">
        <v>5.7444715578757674E-2</v>
      </c>
      <c r="AQ21" s="137">
        <v>6.0949593104203399E-2</v>
      </c>
      <c r="AR21" s="137">
        <v>5.7382406326049136E-2</v>
      </c>
      <c r="AS21" s="137">
        <v>5.8551729345666395E-2</v>
      </c>
      <c r="AT21" s="137">
        <v>5.6559016717483181E-2</v>
      </c>
    </row>
    <row r="22" spans="8:46" ht="16.5" customHeight="1">
      <c r="H22" s="176"/>
      <c r="Q22" s="454"/>
      <c r="R22" s="456"/>
      <c r="S22" s="438" t="s">
        <v>72</v>
      </c>
      <c r="T22" s="208" t="s">
        <v>222</v>
      </c>
      <c r="U22" s="321" t="s">
        <v>135</v>
      </c>
      <c r="V22" s="259">
        <v>6.2095805792401265E-3</v>
      </c>
      <c r="W22" s="259">
        <v>6.4988726898371789E-3</v>
      </c>
      <c r="X22" s="259">
        <v>7.600945791972436E-3</v>
      </c>
      <c r="Y22" s="259">
        <v>6.6706207660540799E-3</v>
      </c>
      <c r="Z22" s="259">
        <v>8.5039133368624304E-3</v>
      </c>
      <c r="AA22" s="259">
        <v>7.4856344036637401E-3</v>
      </c>
      <c r="AB22" s="259">
        <v>7.0766929602355116E-3</v>
      </c>
      <c r="AC22" s="259">
        <v>7.2562575484380817E-3</v>
      </c>
      <c r="AD22" s="259">
        <v>7.2439599428148977E-3</v>
      </c>
      <c r="AE22" s="259">
        <v>7.2740351444001497E-3</v>
      </c>
      <c r="AF22" s="259">
        <v>8.3620764244381144E-3</v>
      </c>
      <c r="AG22" s="259">
        <v>7.5349295858813531E-3</v>
      </c>
      <c r="AH22" s="259">
        <v>6.3134606591794592E-3</v>
      </c>
      <c r="AI22" s="259">
        <v>6.0749406604040405E-3</v>
      </c>
      <c r="AJ22" s="259">
        <v>6.0287557054286046E-3</v>
      </c>
      <c r="AK22" s="259">
        <v>6.27191462617974E-3</v>
      </c>
      <c r="AL22" s="259">
        <v>6.0445183851103538E-3</v>
      </c>
      <c r="AM22" s="259">
        <v>6.1120793842358327E-3</v>
      </c>
      <c r="AN22" s="259">
        <v>5.5678460714250521E-3</v>
      </c>
      <c r="AO22" s="259">
        <v>4.7651678403124401E-3</v>
      </c>
      <c r="AP22" s="259">
        <v>6.2178196634479488E-3</v>
      </c>
      <c r="AQ22" s="259">
        <v>5.9515654209325464E-3</v>
      </c>
      <c r="AR22" s="259">
        <v>6.5114824309281732E-3</v>
      </c>
      <c r="AS22" s="259">
        <v>5.4817049929641879E-3</v>
      </c>
      <c r="AT22" s="259">
        <v>5.6853111784171424E-3</v>
      </c>
    </row>
    <row r="23" spans="8:46" ht="16.5" customHeight="1">
      <c r="H23" s="176"/>
      <c r="Q23" s="454"/>
      <c r="R23" s="456"/>
      <c r="S23" s="439"/>
      <c r="T23" s="209" t="s">
        <v>224</v>
      </c>
      <c r="U23" s="321" t="s">
        <v>135</v>
      </c>
      <c r="V23" s="259">
        <v>2.5053937126313236E-2</v>
      </c>
      <c r="W23" s="259">
        <v>2.3840450508603631E-2</v>
      </c>
      <c r="X23" s="259">
        <v>2.831359469223927E-2</v>
      </c>
      <c r="Y23" s="259">
        <v>3.2316405697450416E-2</v>
      </c>
      <c r="Z23" s="259">
        <v>4.7048619876354704E-2</v>
      </c>
      <c r="AA23" s="259">
        <v>5.3361849478260642E-2</v>
      </c>
      <c r="AB23" s="259">
        <v>5.0656638641233251E-2</v>
      </c>
      <c r="AC23" s="259">
        <v>6.0025992070493583E-2</v>
      </c>
      <c r="AD23" s="259">
        <v>6.3934032277103953E-2</v>
      </c>
      <c r="AE23" s="259">
        <v>5.7294508221265784E-2</v>
      </c>
      <c r="AF23" s="259">
        <v>5.1496496005384855E-2</v>
      </c>
      <c r="AG23" s="259">
        <v>4.8445507687286692E-2</v>
      </c>
      <c r="AH23" s="259">
        <v>1.2339281605271646E-2</v>
      </c>
      <c r="AI23" s="259">
        <v>1.3800394789121947E-2</v>
      </c>
      <c r="AJ23" s="259">
        <v>1.3781049848273184E-2</v>
      </c>
      <c r="AK23" s="259">
        <v>1.3503552457527841E-2</v>
      </c>
      <c r="AL23" s="259">
        <v>1.295241406717264E-2</v>
      </c>
      <c r="AM23" s="259">
        <v>1.2776776272829452E-2</v>
      </c>
      <c r="AN23" s="259">
        <v>1.5304731222538878E-2</v>
      </c>
      <c r="AO23" s="259">
        <v>1.0770397491593106E-2</v>
      </c>
      <c r="AP23" s="259">
        <v>1.2305928834742071E-2</v>
      </c>
      <c r="AQ23" s="259">
        <v>1.0918531103520417E-2</v>
      </c>
      <c r="AR23" s="259">
        <v>1.1792880715384063E-2</v>
      </c>
      <c r="AS23" s="259">
        <v>1.2847881073500531E-2</v>
      </c>
      <c r="AT23" s="259">
        <v>1.2782846804849516E-2</v>
      </c>
    </row>
    <row r="24" spans="8:46" ht="16.5">
      <c r="H24" s="176"/>
      <c r="Q24" s="454"/>
      <c r="R24" s="456"/>
      <c r="S24" s="439"/>
      <c r="T24" s="209" t="s">
        <v>239</v>
      </c>
      <c r="U24" s="321" t="s">
        <v>135</v>
      </c>
      <c r="V24" s="259">
        <v>1.6954857819196755E-3</v>
      </c>
      <c r="W24" s="259">
        <v>1.4255065929606964E-3</v>
      </c>
      <c r="X24" s="259">
        <v>1.6413155068556182E-3</v>
      </c>
      <c r="Y24" s="259">
        <v>1.9264718331848546E-3</v>
      </c>
      <c r="Z24" s="259">
        <v>2.3873225437788998E-3</v>
      </c>
      <c r="AA24" s="259">
        <v>2.7368131567724269E-3</v>
      </c>
      <c r="AB24" s="259">
        <v>2.7155197200779187E-3</v>
      </c>
      <c r="AC24" s="259">
        <v>2.3326309113107218E-3</v>
      </c>
      <c r="AD24" s="259">
        <v>3.9484907793626654E-3</v>
      </c>
      <c r="AE24" s="259">
        <v>3.6653128134174493E-3</v>
      </c>
      <c r="AF24" s="259">
        <v>5.9348126657917692E-3</v>
      </c>
      <c r="AG24" s="259">
        <v>5.99453637286041E-3</v>
      </c>
      <c r="AH24" s="259">
        <v>7.1424007004007847E-2</v>
      </c>
      <c r="AI24" s="259">
        <v>4.1502692812376965E-2</v>
      </c>
      <c r="AJ24" s="259">
        <v>3.8795150730903151E-2</v>
      </c>
      <c r="AK24" s="259">
        <v>3.6917661938984471E-2</v>
      </c>
      <c r="AL24" s="259">
        <v>4.0996384268558859E-2</v>
      </c>
      <c r="AM24" s="259">
        <v>3.3934423187543347E-2</v>
      </c>
      <c r="AN24" s="259">
        <v>4.8965397314771855E-2</v>
      </c>
      <c r="AO24" s="259">
        <v>4.0285167790789569E-2</v>
      </c>
      <c r="AP24" s="259">
        <v>4.2288297680939328E-2</v>
      </c>
      <c r="AQ24" s="259">
        <v>4.095287775417282E-2</v>
      </c>
      <c r="AR24" s="259">
        <v>3.4053208132545879E-2</v>
      </c>
      <c r="AS24" s="259">
        <v>3.3608068156957042E-2</v>
      </c>
      <c r="AT24" s="259">
        <v>3.0046948352246368E-2</v>
      </c>
    </row>
    <row r="25" spans="8:46" ht="16.5" customHeight="1">
      <c r="H25" s="176"/>
      <c r="Q25" s="454"/>
      <c r="R25" s="456"/>
      <c r="S25" s="439"/>
      <c r="T25" s="209" t="s">
        <v>223</v>
      </c>
      <c r="U25" s="321" t="s">
        <v>135</v>
      </c>
      <c r="V25" s="259">
        <v>7.3833755327314312E-3</v>
      </c>
      <c r="W25" s="259">
        <v>1.9148694091842939E-3</v>
      </c>
      <c r="X25" s="259">
        <v>1.5606476946405433E-3</v>
      </c>
      <c r="Y25" s="259">
        <v>2.3273942647340303E-3</v>
      </c>
      <c r="Z25" s="259">
        <v>1.0515468037433029E-2</v>
      </c>
      <c r="AA25" s="259">
        <v>1.5582485481116347E-2</v>
      </c>
      <c r="AB25" s="259">
        <v>8.5063008762552589E-3</v>
      </c>
      <c r="AC25" s="259">
        <v>1.602852959956726E-2</v>
      </c>
      <c r="AD25" s="259">
        <v>2.0714530791187204E-2</v>
      </c>
      <c r="AE25" s="259">
        <v>1.681269043171844E-2</v>
      </c>
      <c r="AF25" s="259">
        <v>1.5672447566250445E-2</v>
      </c>
      <c r="AG25" s="259">
        <v>1.5916437468315611E-2</v>
      </c>
      <c r="AH25" s="259">
        <v>0.15690312561731787</v>
      </c>
      <c r="AI25" s="259">
        <v>0.10059998976498115</v>
      </c>
      <c r="AJ25" s="259">
        <v>8.0874228346985877E-2</v>
      </c>
      <c r="AK25" s="259">
        <v>7.1354070356534904E-2</v>
      </c>
      <c r="AL25" s="259">
        <v>7.0915189653357594E-2</v>
      </c>
      <c r="AM25" s="259">
        <v>3.0162316527612778E-2</v>
      </c>
      <c r="AN25" s="259">
        <v>0.1064734740223582</v>
      </c>
      <c r="AO25" s="259">
        <v>6.4336704444684048E-2</v>
      </c>
      <c r="AP25" s="259">
        <v>6.2935737681231965E-2</v>
      </c>
      <c r="AQ25" s="259">
        <v>4.8495003350264361E-2</v>
      </c>
      <c r="AR25" s="259">
        <v>7.5221138529965606E-2</v>
      </c>
      <c r="AS25" s="259">
        <v>3.2761068929956366E-2</v>
      </c>
      <c r="AT25" s="259">
        <v>2.8881468661935219E-2</v>
      </c>
    </row>
    <row r="26" spans="8:46" ht="16.5" customHeight="1">
      <c r="H26" s="176"/>
      <c r="Q26" s="454"/>
      <c r="R26" s="456"/>
      <c r="S26" s="439"/>
      <c r="T26" s="277" t="s">
        <v>226</v>
      </c>
      <c r="U26" s="321" t="s">
        <v>135</v>
      </c>
      <c r="V26" s="259">
        <v>5.8989693633283248E-2</v>
      </c>
      <c r="W26" s="259">
        <v>5.3993803567219001E-2</v>
      </c>
      <c r="X26" s="259">
        <v>6.5193051932305152E-2</v>
      </c>
      <c r="Y26" s="259">
        <v>6.2719793205393268E-2</v>
      </c>
      <c r="Z26" s="259">
        <v>8.6907301410226373E-2</v>
      </c>
      <c r="AA26" s="259">
        <v>0.10386753292582714</v>
      </c>
      <c r="AB26" s="259">
        <v>0.11893538386889659</v>
      </c>
      <c r="AC26" s="259">
        <v>0.1018945502753861</v>
      </c>
      <c r="AD26" s="259">
        <v>9.1011621721000219E-2</v>
      </c>
      <c r="AE26" s="259">
        <v>8.2774981036344064E-2</v>
      </c>
      <c r="AF26" s="259">
        <v>6.7944877357630787E-2</v>
      </c>
      <c r="AG26" s="259">
        <v>6.369467375090225E-2</v>
      </c>
      <c r="AH26" s="259">
        <v>0.53789818939353728</v>
      </c>
      <c r="AI26" s="259">
        <v>0.49314964400589095</v>
      </c>
      <c r="AJ26" s="259">
        <v>0.45091049478089718</v>
      </c>
      <c r="AK26" s="259">
        <v>0.41228406895931768</v>
      </c>
      <c r="AL26" s="259">
        <v>0.36588170906348227</v>
      </c>
      <c r="AM26" s="259">
        <v>0.35590086750144156</v>
      </c>
      <c r="AN26" s="259">
        <v>0.28299528621732045</v>
      </c>
      <c r="AO26" s="259">
        <v>0.27652928577061853</v>
      </c>
      <c r="AP26" s="259">
        <v>0.23730221639396026</v>
      </c>
      <c r="AQ26" s="259">
        <v>0.24463035023355578</v>
      </c>
      <c r="AR26" s="259">
        <v>0.25454488425183203</v>
      </c>
      <c r="AS26" s="259">
        <v>0.29916028733407524</v>
      </c>
      <c r="AT26" s="259">
        <v>0.25282061746604484</v>
      </c>
    </row>
    <row r="27" spans="8:46" ht="16.5" customHeight="1">
      <c r="H27" s="176"/>
      <c r="Q27" s="454"/>
      <c r="R27" s="456"/>
      <c r="S27" s="439"/>
      <c r="T27" s="277" t="s">
        <v>230</v>
      </c>
      <c r="U27" s="321" t="s">
        <v>135</v>
      </c>
      <c r="V27" s="259">
        <v>6.8259817194168753E-4</v>
      </c>
      <c r="W27" s="259">
        <v>6.7985699048894754E-4</v>
      </c>
      <c r="X27" s="259">
        <v>6.1275778922609747E-4</v>
      </c>
      <c r="Y27" s="259">
        <v>7.2242693744432049E-4</v>
      </c>
      <c r="Z27" s="259">
        <v>8.3227758406970837E-4</v>
      </c>
      <c r="AA27" s="259">
        <v>1.0728307574547913E-3</v>
      </c>
      <c r="AB27" s="259">
        <v>1.0730682764824035E-3</v>
      </c>
      <c r="AC27" s="259">
        <v>8.9381184452093072E-4</v>
      </c>
      <c r="AD27" s="259">
        <v>1.1343730415848542E-3</v>
      </c>
      <c r="AE27" s="259">
        <v>1.2435882759809203E-3</v>
      </c>
      <c r="AF27" s="259">
        <v>1.0909582106234869E-3</v>
      </c>
      <c r="AG27" s="259">
        <v>1.1117140182395672E-3</v>
      </c>
      <c r="AH27" s="259">
        <v>1.0203429572001118E-2</v>
      </c>
      <c r="AI27" s="259">
        <v>8.8775813502410626E-3</v>
      </c>
      <c r="AJ27" s="259">
        <v>7.9807167217857914E-3</v>
      </c>
      <c r="AK27" s="259">
        <v>9.5057452896786382E-3</v>
      </c>
      <c r="AL27" s="259">
        <v>7.9347840519791331E-3</v>
      </c>
      <c r="AM27" s="259">
        <v>7.9438115180578382E-3</v>
      </c>
      <c r="AN27" s="259">
        <v>7.3448095972157785E-3</v>
      </c>
      <c r="AO27" s="259">
        <v>5.7868196826548557E-3</v>
      </c>
      <c r="AP27" s="259">
        <v>5.3416797070660205E-3</v>
      </c>
      <c r="AQ27" s="259">
        <v>5.7868196826548557E-3</v>
      </c>
      <c r="AR27" s="259">
        <v>5.3416797070660205E-3</v>
      </c>
      <c r="AS27" s="259">
        <v>7.7899495728046128E-3</v>
      </c>
      <c r="AT27" s="259">
        <v>7.7899495728046128E-3</v>
      </c>
    </row>
    <row r="28" spans="8:46" ht="16.5" customHeight="1">
      <c r="H28" s="176"/>
      <c r="Q28" s="454"/>
      <c r="R28" s="456"/>
      <c r="S28" s="439"/>
      <c r="T28" s="208" t="s">
        <v>227</v>
      </c>
      <c r="U28" s="321" t="s">
        <v>135</v>
      </c>
      <c r="V28" s="259">
        <v>7.157081891761298E-2</v>
      </c>
      <c r="W28" s="259">
        <v>7.0870260112013916E-2</v>
      </c>
      <c r="X28" s="259">
        <v>7.656373629831606E-2</v>
      </c>
      <c r="Y28" s="259">
        <v>7.4862089324734454E-2</v>
      </c>
      <c r="Z28" s="259">
        <v>7.8154592158111283E-2</v>
      </c>
      <c r="AA28" s="259">
        <v>8.325271527256671E-2</v>
      </c>
      <c r="AB28" s="259">
        <v>8.3683477792387731E-2</v>
      </c>
      <c r="AC28" s="259">
        <v>8.4775884868644347E-2</v>
      </c>
      <c r="AD28" s="259">
        <v>8.6794146451912552E-2</v>
      </c>
      <c r="AE28" s="259">
        <v>8.9002588471789879E-2</v>
      </c>
      <c r="AF28" s="259">
        <v>9.06462667146061E-2</v>
      </c>
      <c r="AG28" s="259">
        <v>8.8942612038377444E-2</v>
      </c>
      <c r="AH28" s="259">
        <v>9.7549066027724715E-3</v>
      </c>
      <c r="AI28" s="259">
        <v>1.0185636895124589E-2</v>
      </c>
      <c r="AJ28" s="259">
        <v>1.0637249446862349E-2</v>
      </c>
      <c r="AK28" s="259">
        <v>1.0874090107213982E-2</v>
      </c>
      <c r="AL28" s="259">
        <v>1.0615974884932036E-2</v>
      </c>
      <c r="AM28" s="259">
        <v>1.0609408155608277E-2</v>
      </c>
      <c r="AN28" s="259">
        <v>1.0287692884761453E-2</v>
      </c>
      <c r="AO28" s="259">
        <v>1.0231892177486369E-2</v>
      </c>
      <c r="AP28" s="259">
        <v>1.0033325315586704E-2</v>
      </c>
      <c r="AQ28" s="259">
        <v>1.0108303055763754E-2</v>
      </c>
      <c r="AR28" s="259">
        <v>9.7756846884283714E-3</v>
      </c>
      <c r="AS28" s="259">
        <v>1.0309824163895235E-2</v>
      </c>
      <c r="AT28" s="259">
        <v>1.0038084573390737E-2</v>
      </c>
    </row>
    <row r="29" spans="8:46" ht="16.5" customHeight="1">
      <c r="H29" s="176"/>
      <c r="Q29" s="454"/>
      <c r="R29" s="456"/>
      <c r="S29" s="441" t="s">
        <v>218</v>
      </c>
      <c r="T29" s="278" t="s">
        <v>241</v>
      </c>
      <c r="U29" s="321" t="s">
        <v>135</v>
      </c>
      <c r="V29" s="259">
        <v>1.1443795434416862E-3</v>
      </c>
      <c r="W29" s="259">
        <v>1.1443795434416862E-3</v>
      </c>
      <c r="X29" s="259">
        <v>1.1443795434416862E-3</v>
      </c>
      <c r="Y29" s="259">
        <v>1.1443795434416862E-3</v>
      </c>
      <c r="Z29" s="259">
        <v>1.2321385465956449E-3</v>
      </c>
      <c r="AA29" s="259">
        <v>1.6978419196870677E-3</v>
      </c>
      <c r="AB29" s="259">
        <v>1.814745320470856E-3</v>
      </c>
      <c r="AC29" s="259">
        <v>2.3672570448486792E-3</v>
      </c>
      <c r="AD29" s="259">
        <v>1.890034270488866E-3</v>
      </c>
      <c r="AE29" s="259">
        <v>2.1757297040387409E-3</v>
      </c>
      <c r="AF29" s="259">
        <v>2.50100349330983E-3</v>
      </c>
      <c r="AG29" s="259">
        <v>2.2688669636441823E-3</v>
      </c>
      <c r="AH29" s="259">
        <v>1.9025810902444302E-3</v>
      </c>
      <c r="AI29" s="259">
        <v>1.8305136247048681E-3</v>
      </c>
      <c r="AJ29" s="259">
        <v>1.8170009749162001E-3</v>
      </c>
      <c r="AK29" s="259">
        <v>1.9124903667561198E-3</v>
      </c>
      <c r="AL29" s="259">
        <v>1.8431254311742913E-3</v>
      </c>
      <c r="AM29" s="259">
        <v>1.8606596135429469E-3</v>
      </c>
      <c r="AN29" s="259">
        <v>3.4732589999999998E-3</v>
      </c>
      <c r="AO29" s="259">
        <v>2.5162295000000002E-3</v>
      </c>
      <c r="AP29" s="259">
        <v>1.5592E-3</v>
      </c>
      <c r="AQ29" s="259">
        <v>1.11096E-3</v>
      </c>
      <c r="AR29" s="259">
        <v>1.06912E-3</v>
      </c>
      <c r="AS29" s="259">
        <v>1.1104800000000001E-3</v>
      </c>
      <c r="AT29" s="259">
        <v>1.12568E-3</v>
      </c>
    </row>
    <row r="30" spans="8:46" ht="16.5" customHeight="1">
      <c r="H30" s="176"/>
      <c r="Q30" s="454"/>
      <c r="R30" s="456"/>
      <c r="S30" s="442"/>
      <c r="T30" s="278" t="s">
        <v>242</v>
      </c>
      <c r="U30" s="321" t="s">
        <v>135</v>
      </c>
      <c r="V30" s="259">
        <v>8.8622842688358051E-5</v>
      </c>
      <c r="W30" s="259">
        <v>8.8622842688358051E-5</v>
      </c>
      <c r="X30" s="259">
        <v>8.8622842688358051E-5</v>
      </c>
      <c r="Y30" s="259">
        <v>8.8622842688358051E-5</v>
      </c>
      <c r="Z30" s="259">
        <v>9.5419060233115915E-5</v>
      </c>
      <c r="AA30" s="259">
        <v>1.3148398031093795E-4</v>
      </c>
      <c r="AB30" s="259">
        <v>1.4053719325656387E-4</v>
      </c>
      <c r="AC30" s="259">
        <v>1.8332471066162691E-4</v>
      </c>
      <c r="AD30" s="259">
        <v>1.4636770710300237E-4</v>
      </c>
      <c r="AE30" s="259">
        <v>1.6849248345834187E-4</v>
      </c>
      <c r="AF30" s="259">
        <v>1.9368227999256031E-4</v>
      </c>
      <c r="AG30" s="259">
        <v>1.7570520300907227E-4</v>
      </c>
      <c r="AH30" s="259">
        <v>1.4733935574860158E-4</v>
      </c>
      <c r="AI30" s="259">
        <v>1.4175831954600304E-4</v>
      </c>
      <c r="AJ30" s="259">
        <v>1.4071187525801579E-4</v>
      </c>
      <c r="AK30" s="259">
        <v>1.4810674822645888E-4</v>
      </c>
      <c r="AL30" s="259">
        <v>1.4273500088145778E-4</v>
      </c>
      <c r="AM30" s="259">
        <v>1.4409287999999997E-4</v>
      </c>
      <c r="AN30" s="259">
        <v>1.3874100000000001E-4</v>
      </c>
      <c r="AO30" s="259">
        <v>1.517705E-4</v>
      </c>
      <c r="AP30" s="259">
        <v>1.6479999999999999E-4</v>
      </c>
      <c r="AQ30" s="259">
        <v>1.7304000000000001E-4</v>
      </c>
      <c r="AR30" s="259">
        <v>9.8880000000000002E-5</v>
      </c>
      <c r="AS30" s="259">
        <v>1.8951999999999999E-4</v>
      </c>
      <c r="AT30" s="259">
        <v>3.5431999999999998E-4</v>
      </c>
    </row>
    <row r="31" spans="8:46" ht="16.5" customHeight="1">
      <c r="H31" s="176"/>
      <c r="Q31" s="454"/>
      <c r="R31" s="456"/>
      <c r="S31" s="442"/>
      <c r="T31" s="209" t="s">
        <v>225</v>
      </c>
      <c r="U31" s="321" t="s">
        <v>135</v>
      </c>
      <c r="V31" s="259">
        <v>2.3446080913968248E-3</v>
      </c>
      <c r="W31" s="259">
        <v>2.3446080913968248E-3</v>
      </c>
      <c r="X31" s="259">
        <v>2.3446080913968248E-3</v>
      </c>
      <c r="Y31" s="259">
        <v>2.3446080913968248E-3</v>
      </c>
      <c r="Z31" s="259">
        <v>2.0803350980047614E-3</v>
      </c>
      <c r="AA31" s="259">
        <v>3.8587559453984121E-3</v>
      </c>
      <c r="AB31" s="259">
        <v>1.1726228650901586E-2</v>
      </c>
      <c r="AC31" s="259">
        <v>3.757157975520634E-3</v>
      </c>
      <c r="AD31" s="259">
        <v>3.6380892171999995E-3</v>
      </c>
      <c r="AE31" s="259">
        <v>5.607840266503173E-3</v>
      </c>
      <c r="AF31" s="259">
        <v>5.0327700681698046E-3</v>
      </c>
      <c r="AG31" s="259">
        <v>4.7443000871522931E-3</v>
      </c>
      <c r="AH31" s="259">
        <v>1.209041481560166E-3</v>
      </c>
      <c r="AI31" s="259">
        <v>1.3461210146168742E-3</v>
      </c>
      <c r="AJ31" s="259">
        <v>1.3666829445753803E-3</v>
      </c>
      <c r="AK31" s="259">
        <v>1.3550311842655601E-3</v>
      </c>
      <c r="AL31" s="259">
        <v>1.3077387453609959E-3</v>
      </c>
      <c r="AM31" s="259">
        <v>1.4387380382510973E-3</v>
      </c>
      <c r="AN31" s="259">
        <v>1.0480000000000001E-3</v>
      </c>
      <c r="AO31" s="259">
        <v>1.14E-3</v>
      </c>
      <c r="AP31" s="259">
        <v>1.232E-3</v>
      </c>
      <c r="AQ31" s="259">
        <v>1.408E-3</v>
      </c>
      <c r="AR31" s="259">
        <v>1.0480000000000001E-3</v>
      </c>
      <c r="AS31" s="259">
        <v>1.0640000000000001E-3</v>
      </c>
      <c r="AT31" s="259">
        <v>1.088E-3</v>
      </c>
    </row>
    <row r="32" spans="8:46" ht="16.5" customHeight="1">
      <c r="H32" s="176"/>
      <c r="P32" s="222"/>
      <c r="Q32" s="454"/>
      <c r="R32" s="457"/>
      <c r="S32" s="443"/>
      <c r="T32" s="209" t="s">
        <v>248</v>
      </c>
      <c r="U32" s="321" t="s">
        <v>135</v>
      </c>
      <c r="V32" s="259">
        <v>2.3095586886887906E-3</v>
      </c>
      <c r="W32" s="259">
        <v>2.3095586886887906E-3</v>
      </c>
      <c r="X32" s="259">
        <v>2.3095586886887906E-3</v>
      </c>
      <c r="Y32" s="259">
        <v>2.3095586886887906E-3</v>
      </c>
      <c r="Z32" s="259">
        <v>2.0492362960833764E-3</v>
      </c>
      <c r="AA32" s="259">
        <v>3.8010716391902407E-3</v>
      </c>
      <c r="AB32" s="259">
        <v>1.1550933977245879E-2</v>
      </c>
      <c r="AC32" s="259">
        <v>3.7009924511394263E-3</v>
      </c>
      <c r="AD32" s="259">
        <v>3.5837036443917805E-3</v>
      </c>
      <c r="AE32" s="259">
        <v>5.5240090059423081E-3</v>
      </c>
      <c r="AF32" s="259">
        <v>4.9575354967702255E-3</v>
      </c>
      <c r="AG32" s="259">
        <v>4.673377835824867E-3</v>
      </c>
      <c r="AH32" s="259">
        <v>4.5716171490107885E-2</v>
      </c>
      <c r="AI32" s="259">
        <v>5.0899410888079311E-2</v>
      </c>
      <c r="AJ32" s="259">
        <v>5.1676896797775013E-2</v>
      </c>
      <c r="AK32" s="259">
        <v>5.123632144894745E-2</v>
      </c>
      <c r="AL32" s="259">
        <v>4.9448103856647316E-2</v>
      </c>
      <c r="AM32" s="259">
        <v>5.4401437741534969E-2</v>
      </c>
      <c r="AN32" s="259">
        <v>2.04295E-2</v>
      </c>
      <c r="AO32" s="259">
        <v>2.2113250000000001E-2</v>
      </c>
      <c r="AP32" s="259">
        <v>2.3796999999999999E-2</v>
      </c>
      <c r="AQ32" s="259">
        <v>2.7164500000000001E-2</v>
      </c>
      <c r="AR32" s="259">
        <v>2.0205000000000001E-2</v>
      </c>
      <c r="AS32" s="259">
        <v>2.0653999999999999E-2</v>
      </c>
      <c r="AT32" s="259">
        <v>2.1103E-2</v>
      </c>
    </row>
    <row r="33" spans="8:46" ht="17.25" thickBot="1">
      <c r="H33" s="176"/>
      <c r="P33" s="222"/>
      <c r="Q33" s="454"/>
      <c r="R33" s="444" t="s">
        <v>154</v>
      </c>
      <c r="S33" s="445"/>
      <c r="T33" s="446"/>
      <c r="U33" s="322" t="s">
        <v>135</v>
      </c>
      <c r="V33" s="260" t="s">
        <v>133</v>
      </c>
      <c r="W33" s="260" t="s">
        <v>133</v>
      </c>
      <c r="X33" s="260" t="s">
        <v>133</v>
      </c>
      <c r="Y33" s="260" t="s">
        <v>133</v>
      </c>
      <c r="Z33" s="260" t="s">
        <v>133</v>
      </c>
      <c r="AA33" s="260" t="s">
        <v>133</v>
      </c>
      <c r="AB33" s="260" t="s">
        <v>133</v>
      </c>
      <c r="AC33" s="260" t="s">
        <v>133</v>
      </c>
      <c r="AD33" s="260" t="s">
        <v>133</v>
      </c>
      <c r="AE33" s="260" t="s">
        <v>133</v>
      </c>
      <c r="AF33" s="260" t="s">
        <v>133</v>
      </c>
      <c r="AG33" s="260" t="s">
        <v>133</v>
      </c>
      <c r="AH33" s="260" t="s">
        <v>133</v>
      </c>
      <c r="AI33" s="260" t="s">
        <v>133</v>
      </c>
      <c r="AJ33" s="260" t="s">
        <v>133</v>
      </c>
      <c r="AK33" s="260" t="s">
        <v>133</v>
      </c>
      <c r="AL33" s="260" t="s">
        <v>133</v>
      </c>
      <c r="AM33" s="260" t="s">
        <v>133</v>
      </c>
      <c r="AN33" s="260" t="s">
        <v>133</v>
      </c>
      <c r="AO33" s="260" t="s">
        <v>133</v>
      </c>
      <c r="AP33" s="260" t="s">
        <v>133</v>
      </c>
      <c r="AQ33" s="260" t="s">
        <v>133</v>
      </c>
      <c r="AR33" s="260" t="s">
        <v>133</v>
      </c>
      <c r="AS33" s="260" t="s">
        <v>133</v>
      </c>
      <c r="AT33" s="260" t="s">
        <v>133</v>
      </c>
    </row>
    <row r="34" spans="8:46" ht="17.25" customHeight="1" thickTop="1">
      <c r="H34" s="176"/>
      <c r="P34" s="222"/>
      <c r="Q34" s="454"/>
      <c r="R34" s="447" t="s">
        <v>155</v>
      </c>
      <c r="S34" s="448"/>
      <c r="T34" s="449"/>
      <c r="U34" s="324" t="s">
        <v>135</v>
      </c>
      <c r="V34" s="261">
        <v>0.64195563074528494</v>
      </c>
      <c r="W34" s="261">
        <v>0.62294609964792225</v>
      </c>
      <c r="X34" s="261">
        <v>0.63964148809007004</v>
      </c>
      <c r="Y34" s="261">
        <v>0.63606068239669689</v>
      </c>
      <c r="Z34" s="261">
        <v>0.68997614008690811</v>
      </c>
      <c r="AA34" s="261">
        <v>0.70800908651328243</v>
      </c>
      <c r="AB34" s="261">
        <v>0.72566681551897338</v>
      </c>
      <c r="AC34" s="261">
        <v>0.70051851291749834</v>
      </c>
      <c r="AD34" s="261">
        <v>0.69197145720537068</v>
      </c>
      <c r="AE34" s="261">
        <v>0.66838483458768583</v>
      </c>
      <c r="AF34" s="261">
        <v>0.63490838861208487</v>
      </c>
      <c r="AG34" s="261">
        <v>0.6002730568232777</v>
      </c>
      <c r="AH34" s="261">
        <v>0.92918129123617677</v>
      </c>
      <c r="AI34" s="261">
        <v>0.79975016689211742</v>
      </c>
      <c r="AJ34" s="261">
        <v>0.73248400066993236</v>
      </c>
      <c r="AK34" s="261">
        <v>0.67937853872565956</v>
      </c>
      <c r="AL34" s="261">
        <v>0.63277502281438103</v>
      </c>
      <c r="AM34" s="261">
        <v>0.57873816427709179</v>
      </c>
      <c r="AN34" s="261">
        <v>0.5612519758571487</v>
      </c>
      <c r="AO34" s="261">
        <v>0.49908560465425994</v>
      </c>
      <c r="AP34" s="261">
        <v>0.46062272085573197</v>
      </c>
      <c r="AQ34" s="261">
        <v>0.45764954370506794</v>
      </c>
      <c r="AR34" s="261">
        <v>0.4770443647821993</v>
      </c>
      <c r="AS34" s="261">
        <v>0.48352851356981963</v>
      </c>
      <c r="AT34" s="261">
        <v>0.42827524332717154</v>
      </c>
    </row>
    <row r="35" spans="8:46" ht="17.25" thickBot="1">
      <c r="H35" s="176"/>
      <c r="P35" s="222"/>
      <c r="Q35" s="461"/>
      <c r="R35" s="450"/>
      <c r="S35" s="451"/>
      <c r="T35" s="452"/>
      <c r="U35" s="228" t="s">
        <v>143</v>
      </c>
      <c r="V35" s="229">
        <f t="shared" ref="V35:AT35" si="0">V34*$AS$4</f>
        <v>16.048890768632123</v>
      </c>
      <c r="W35" s="229">
        <f t="shared" si="0"/>
        <v>15.573652491198056</v>
      </c>
      <c r="X35" s="229">
        <f t="shared" si="0"/>
        <v>15.991037202251752</v>
      </c>
      <c r="Y35" s="229">
        <f t="shared" si="0"/>
        <v>15.901517059917422</v>
      </c>
      <c r="Z35" s="229">
        <f t="shared" si="0"/>
        <v>17.249403502172704</v>
      </c>
      <c r="AA35" s="229">
        <f t="shared" si="0"/>
        <v>17.700227162832061</v>
      </c>
      <c r="AB35" s="229">
        <f t="shared" si="0"/>
        <v>18.141670387974333</v>
      </c>
      <c r="AC35" s="229">
        <f t="shared" si="0"/>
        <v>17.512962822937457</v>
      </c>
      <c r="AD35" s="229">
        <f t="shared" si="0"/>
        <v>17.299286430134266</v>
      </c>
      <c r="AE35" s="229">
        <f t="shared" si="0"/>
        <v>16.709620864692145</v>
      </c>
      <c r="AF35" s="229">
        <f t="shared" si="0"/>
        <v>15.872709715302122</v>
      </c>
      <c r="AG35" s="229">
        <f t="shared" si="0"/>
        <v>15.006826420581943</v>
      </c>
      <c r="AH35" s="229">
        <f t="shared" si="0"/>
        <v>23.229532280904419</v>
      </c>
      <c r="AI35" s="229">
        <f t="shared" si="0"/>
        <v>19.993754172302936</v>
      </c>
      <c r="AJ35" s="229">
        <f t="shared" si="0"/>
        <v>18.31210001674831</v>
      </c>
      <c r="AK35" s="229">
        <f t="shared" si="0"/>
        <v>16.984463468141488</v>
      </c>
      <c r="AL35" s="229">
        <f t="shared" si="0"/>
        <v>15.819375570359526</v>
      </c>
      <c r="AM35" s="229">
        <f t="shared" si="0"/>
        <v>14.468454106927295</v>
      </c>
      <c r="AN35" s="229">
        <f t="shared" si="0"/>
        <v>14.031299396428718</v>
      </c>
      <c r="AO35" s="229">
        <f t="shared" si="0"/>
        <v>12.477140116356498</v>
      </c>
      <c r="AP35" s="229">
        <f t="shared" si="0"/>
        <v>11.5155680213933</v>
      </c>
      <c r="AQ35" s="229">
        <f t="shared" si="0"/>
        <v>11.441238592626698</v>
      </c>
      <c r="AR35" s="229">
        <f t="shared" si="0"/>
        <v>11.926109119554983</v>
      </c>
      <c r="AS35" s="229">
        <f t="shared" si="0"/>
        <v>12.088212839245491</v>
      </c>
      <c r="AT35" s="229">
        <f t="shared" si="0"/>
        <v>10.706881083179288</v>
      </c>
    </row>
    <row r="36" spans="8:46" ht="16.5" customHeight="1">
      <c r="H36" s="176"/>
      <c r="Q36" s="453" t="s">
        <v>147</v>
      </c>
      <c r="R36" s="456" t="s">
        <v>153</v>
      </c>
      <c r="S36" s="458" t="s">
        <v>221</v>
      </c>
      <c r="T36" s="459"/>
      <c r="U36" s="324" t="s">
        <v>148</v>
      </c>
      <c r="V36" s="227">
        <v>1.0252318269672762</v>
      </c>
      <c r="W36" s="227">
        <v>1.0295323503524234</v>
      </c>
      <c r="X36" s="227">
        <v>1.0365497396555805</v>
      </c>
      <c r="Y36" s="227">
        <v>1.0484238040305383</v>
      </c>
      <c r="Z36" s="227">
        <v>1.0732077315424828</v>
      </c>
      <c r="AA36" s="227">
        <v>1.0490934275750803</v>
      </c>
      <c r="AB36" s="227">
        <v>1.0628978231296564</v>
      </c>
      <c r="AC36" s="227">
        <v>1.0593334887557291</v>
      </c>
      <c r="AD36" s="227">
        <v>1.031933154914686</v>
      </c>
      <c r="AE36" s="227">
        <v>1.022625592886852</v>
      </c>
      <c r="AF36" s="227">
        <v>0.97863030044437127</v>
      </c>
      <c r="AG36" s="227">
        <v>0.92250478933575519</v>
      </c>
      <c r="AH36" s="227">
        <v>0.61581360423599363</v>
      </c>
      <c r="AI36" s="227">
        <v>0.57018298068968154</v>
      </c>
      <c r="AJ36" s="227">
        <v>0.55205416947701702</v>
      </c>
      <c r="AK36" s="227">
        <v>0.52474126970884905</v>
      </c>
      <c r="AL36" s="227">
        <v>0.5248602493119674</v>
      </c>
      <c r="AM36" s="227">
        <v>0.51102520855626399</v>
      </c>
      <c r="AN36" s="227">
        <v>0.47313860275355274</v>
      </c>
      <c r="AO36" s="227">
        <v>0.48479374379200407</v>
      </c>
      <c r="AP36" s="227">
        <v>0.45960616109354585</v>
      </c>
      <c r="AQ36" s="227">
        <v>0.48788421346378413</v>
      </c>
      <c r="AR36" s="227">
        <v>0.46130582574724865</v>
      </c>
      <c r="AS36" s="227">
        <v>0.47053392302165942</v>
      </c>
      <c r="AT36" s="227">
        <v>0.45452006824960994</v>
      </c>
    </row>
    <row r="37" spans="8:46" ht="16.5" customHeight="1">
      <c r="H37" s="176"/>
      <c r="Q37" s="454"/>
      <c r="R37" s="456"/>
      <c r="S37" s="438" t="s">
        <v>72</v>
      </c>
      <c r="T37" s="208" t="s">
        <v>222</v>
      </c>
      <c r="U37" s="321" t="s">
        <v>148</v>
      </c>
      <c r="V37" s="192">
        <v>1.5277906667974024E-2</v>
      </c>
      <c r="W37" s="192">
        <v>1.5989674203491507E-2</v>
      </c>
      <c r="X37" s="192">
        <v>1.8701189060388243E-2</v>
      </c>
      <c r="Y37" s="192">
        <v>1.6412239148959534E-2</v>
      </c>
      <c r="Z37" s="192">
        <v>2.092282926603433E-2</v>
      </c>
      <c r="AA37" s="192">
        <v>1.8417479620458511E-2</v>
      </c>
      <c r="AB37" s="192">
        <v>1.7411329667875466E-2</v>
      </c>
      <c r="AC37" s="192">
        <v>1.7853126176419654E-2</v>
      </c>
      <c r="AD37" s="192">
        <v>1.7822869435476681E-2</v>
      </c>
      <c r="AE37" s="192">
        <v>1.7896865757285618E-2</v>
      </c>
      <c r="AF37" s="192">
        <v>2.0573857047630893E-2</v>
      </c>
      <c r="AG37" s="192">
        <v>1.8538764332604662E-2</v>
      </c>
      <c r="AH37" s="192">
        <v>9.8174313250240591E-2</v>
      </c>
      <c r="AI37" s="192">
        <v>9.4465327269282834E-2</v>
      </c>
      <c r="AJ37" s="192">
        <v>9.3747151219414807E-2</v>
      </c>
      <c r="AK37" s="192">
        <v>9.7528272437094971E-2</v>
      </c>
      <c r="AL37" s="192">
        <v>9.3992260888466003E-2</v>
      </c>
      <c r="AM37" s="192">
        <v>9.5042834424867204E-2</v>
      </c>
      <c r="AN37" s="192">
        <v>8.6580006410659577E-2</v>
      </c>
      <c r="AO37" s="192">
        <v>7.4098359916858467E-2</v>
      </c>
      <c r="AP37" s="192">
        <v>9.6687095766615619E-2</v>
      </c>
      <c r="AQ37" s="192">
        <v>9.25468422955011E-2</v>
      </c>
      <c r="AR37" s="192">
        <v>0.10125355180093311</v>
      </c>
      <c r="AS37" s="192">
        <v>8.5240512640593125E-2</v>
      </c>
      <c r="AT37" s="192">
        <v>8.8406588824386581E-2</v>
      </c>
    </row>
    <row r="38" spans="8:46" ht="16.5" customHeight="1">
      <c r="H38" s="176"/>
      <c r="Q38" s="454"/>
      <c r="R38" s="456"/>
      <c r="S38" s="439"/>
      <c r="T38" s="209" t="s">
        <v>224</v>
      </c>
      <c r="U38" s="321" t="s">
        <v>148</v>
      </c>
      <c r="V38" s="192">
        <v>0.14922940760400044</v>
      </c>
      <c r="W38" s="192">
        <v>0.14200148617260211</v>
      </c>
      <c r="X38" s="192">
        <v>0.16864498947852166</v>
      </c>
      <c r="Y38" s="192">
        <v>0.1924870352235423</v>
      </c>
      <c r="Z38" s="192">
        <v>0.28023689998648049</v>
      </c>
      <c r="AA38" s="192">
        <v>0.31784055121345639</v>
      </c>
      <c r="AB38" s="192">
        <v>0.30172743459556828</v>
      </c>
      <c r="AC38" s="192">
        <v>0.3575343544753411</v>
      </c>
      <c r="AD38" s="192">
        <v>0.38081191448456519</v>
      </c>
      <c r="AE38" s="192">
        <v>0.34126474724175182</v>
      </c>
      <c r="AF38" s="192">
        <v>0.30672989853136901</v>
      </c>
      <c r="AG38" s="192">
        <v>0.28855721864393002</v>
      </c>
      <c r="AH38" s="192">
        <v>2.2827670969752543E-2</v>
      </c>
      <c r="AI38" s="192">
        <v>2.5530730359875606E-2</v>
      </c>
      <c r="AJ38" s="192">
        <v>2.5494942219305393E-2</v>
      </c>
      <c r="AK38" s="192">
        <v>2.4981572046426506E-2</v>
      </c>
      <c r="AL38" s="192">
        <v>2.3961966024269383E-2</v>
      </c>
      <c r="AM38" s="192">
        <v>2.3637036104734489E-2</v>
      </c>
      <c r="AN38" s="192">
        <v>2.8313752761696925E-2</v>
      </c>
      <c r="AO38" s="192">
        <v>1.9925235359447242E-2</v>
      </c>
      <c r="AP38" s="192">
        <v>2.276596834427283E-2</v>
      </c>
      <c r="AQ38" s="192">
        <v>2.0199282541512771E-2</v>
      </c>
      <c r="AR38" s="192">
        <v>2.1816829323460518E-2</v>
      </c>
      <c r="AS38" s="192">
        <v>2.3768579985975983E-2</v>
      </c>
      <c r="AT38" s="192">
        <v>2.3648266588971605E-2</v>
      </c>
    </row>
    <row r="39" spans="8:46" ht="16.5" customHeight="1">
      <c r="H39" s="176"/>
      <c r="Q39" s="454"/>
      <c r="R39" s="456"/>
      <c r="S39" s="439"/>
      <c r="T39" s="209" t="s">
        <v>239</v>
      </c>
      <c r="U39" s="321" t="s">
        <v>148</v>
      </c>
      <c r="V39" s="192">
        <v>1.6074561758350433E-3</v>
      </c>
      <c r="W39" s="192">
        <v>1.3514943038648265E-3</v>
      </c>
      <c r="X39" s="192">
        <v>1.5560984209502975E-3</v>
      </c>
      <c r="Y39" s="192">
        <v>1.8264494334591598E-3</v>
      </c>
      <c r="Z39" s="192">
        <v>2.2633727794300206E-3</v>
      </c>
      <c r="AA39" s="192">
        <v>2.5947178430357704E-3</v>
      </c>
      <c r="AB39" s="192">
        <v>2.574529961377108E-3</v>
      </c>
      <c r="AC39" s="192">
        <v>2.2115207360127445E-3</v>
      </c>
      <c r="AD39" s="192">
        <v>3.7434851746901486E-3</v>
      </c>
      <c r="AE39" s="192">
        <v>3.4750098061125021E-3</v>
      </c>
      <c r="AF39" s="192">
        <v>5.6266772471837674E-3</v>
      </c>
      <c r="AG39" s="192">
        <v>5.6833000999348838E-3</v>
      </c>
      <c r="AH39" s="192">
        <v>2.4465506185337205E-2</v>
      </c>
      <c r="AI39" s="192">
        <v>1.4216289876489038E-2</v>
      </c>
      <c r="AJ39" s="192">
        <v>1.3288851185774844E-2</v>
      </c>
      <c r="AK39" s="192">
        <v>1.26457380984762E-2</v>
      </c>
      <c r="AL39" s="192">
        <v>1.4042859466602123E-2</v>
      </c>
      <c r="AM39" s="192">
        <v>1.1623862552882331E-2</v>
      </c>
      <c r="AN39" s="192">
        <v>1.677255703120693E-2</v>
      </c>
      <c r="AO39" s="192">
        <v>1.3799240102947521E-2</v>
      </c>
      <c r="AP39" s="192">
        <v>1.4485390163315078E-2</v>
      </c>
      <c r="AQ39" s="192">
        <v>1.4027956789736706E-2</v>
      </c>
      <c r="AR39" s="192">
        <v>1.1664551026248455E-2</v>
      </c>
      <c r="AS39" s="192">
        <v>1.1512073235055665E-2</v>
      </c>
      <c r="AT39" s="192">
        <v>1.0292250905513342E-2</v>
      </c>
    </row>
    <row r="40" spans="8:46" ht="16.5" customHeight="1">
      <c r="H40" s="176"/>
      <c r="Q40" s="454"/>
      <c r="R40" s="456"/>
      <c r="S40" s="439"/>
      <c r="T40" s="209" t="s">
        <v>223</v>
      </c>
      <c r="U40" s="321" t="s">
        <v>148</v>
      </c>
      <c r="V40" s="192">
        <v>7.0000307434962411E-3</v>
      </c>
      <c r="W40" s="192">
        <v>1.8154494072051847E-3</v>
      </c>
      <c r="X40" s="192">
        <v>1.4796188807978535E-3</v>
      </c>
      <c r="Y40" s="192">
        <v>2.2065559760777848E-3</v>
      </c>
      <c r="Z40" s="192">
        <v>9.9695050343798861E-3</v>
      </c>
      <c r="AA40" s="192">
        <v>1.4773442979344921E-2</v>
      </c>
      <c r="AB40" s="192">
        <v>8.0646538135908385E-3</v>
      </c>
      <c r="AC40" s="192">
        <v>1.5196328491299503E-2</v>
      </c>
      <c r="AD40" s="192">
        <v>1.963903254447729E-2</v>
      </c>
      <c r="AE40" s="192">
        <v>1.5939775700312474E-2</v>
      </c>
      <c r="AF40" s="192">
        <v>1.4858734233852568E-2</v>
      </c>
      <c r="AG40" s="192">
        <v>1.5090056182463646E-2</v>
      </c>
      <c r="AH40" s="192">
        <v>5.3745435901878594E-2</v>
      </c>
      <c r="AI40" s="192">
        <v>3.4459417429519162E-2</v>
      </c>
      <c r="AJ40" s="192">
        <v>2.7702575322419661E-2</v>
      </c>
      <c r="AK40" s="192">
        <v>2.4441550157761852E-2</v>
      </c>
      <c r="AL40" s="192">
        <v>2.4291216411328274E-2</v>
      </c>
      <c r="AM40" s="192">
        <v>1.0331769002108788E-2</v>
      </c>
      <c r="AN40" s="192">
        <v>3.6471314709663007E-2</v>
      </c>
      <c r="AO40" s="192">
        <v>2.2037828827600015E-2</v>
      </c>
      <c r="AP40" s="192">
        <v>2.1557943107736028E-2</v>
      </c>
      <c r="AQ40" s="192">
        <v>1.6611428764522623E-2</v>
      </c>
      <c r="AR40" s="192">
        <v>2.5766171728081766E-2</v>
      </c>
      <c r="AS40" s="192">
        <v>1.1221942987588617E-2</v>
      </c>
      <c r="AT40" s="192">
        <v>9.8930286864268076E-3</v>
      </c>
    </row>
    <row r="41" spans="8:46" ht="16.5" customHeight="1">
      <c r="H41" s="176"/>
      <c r="Q41" s="454"/>
      <c r="R41" s="456"/>
      <c r="S41" s="439"/>
      <c r="T41" s="277" t="s">
        <v>226</v>
      </c>
      <c r="U41" s="321" t="s">
        <v>148</v>
      </c>
      <c r="V41" s="192">
        <v>5.5926949286520533E-2</v>
      </c>
      <c r="W41" s="192">
        <v>5.1190445786387734E-2</v>
      </c>
      <c r="X41" s="192">
        <v>6.1808229280145829E-2</v>
      </c>
      <c r="Y41" s="192">
        <v>5.9463382123414683E-2</v>
      </c>
      <c r="Z41" s="192">
        <v>8.2395075126406633E-2</v>
      </c>
      <c r="AA41" s="192">
        <v>9.8474731578893568E-2</v>
      </c>
      <c r="AB41" s="192">
        <v>0.11276025984063771</v>
      </c>
      <c r="AC41" s="192">
        <v>9.6604186169379144E-2</v>
      </c>
      <c r="AD41" s="192">
        <v>8.628629916468121E-2</v>
      </c>
      <c r="AE41" s="192">
        <v>7.8477304788040686E-2</v>
      </c>
      <c r="AF41" s="192">
        <v>6.441717995489063E-2</v>
      </c>
      <c r="AG41" s="192">
        <v>6.0387646880035381E-2</v>
      </c>
      <c r="AH41" s="192">
        <v>0.18425109471876622</v>
      </c>
      <c r="AI41" s="192">
        <v>0.16892297382651678</v>
      </c>
      <c r="AJ41" s="192">
        <v>0.15445441892494871</v>
      </c>
      <c r="AK41" s="192">
        <v>0.14122336259675514</v>
      </c>
      <c r="AL41" s="192">
        <v>0.12532874577720174</v>
      </c>
      <c r="AM41" s="192">
        <v>0.12190991853390137</v>
      </c>
      <c r="AN41" s="192">
        <v>9.6936915412525373E-2</v>
      </c>
      <c r="AO41" s="192">
        <v>9.4722058243922352E-2</v>
      </c>
      <c r="AP41" s="192">
        <v>8.1285258087730711E-2</v>
      </c>
      <c r="AQ41" s="192">
        <v>8.379542954548079E-2</v>
      </c>
      <c r="AR41" s="192">
        <v>8.7191543870672086E-2</v>
      </c>
      <c r="AS41" s="192">
        <v>0.10247405833403292</v>
      </c>
      <c r="AT41" s="192">
        <v>8.6600915292377956E-2</v>
      </c>
    </row>
    <row r="42" spans="8:46" ht="16.5" customHeight="1">
      <c r="H42" s="176"/>
      <c r="Q42" s="454"/>
      <c r="R42" s="456"/>
      <c r="S42" s="439"/>
      <c r="T42" s="277" t="s">
        <v>230</v>
      </c>
      <c r="U42" s="321" t="s">
        <v>148</v>
      </c>
      <c r="V42" s="192">
        <v>6.4715768118034204E-4</v>
      </c>
      <c r="W42" s="192">
        <v>6.4455882184322492E-4</v>
      </c>
      <c r="X42" s="192">
        <v>5.8094341048811106E-4</v>
      </c>
      <c r="Y42" s="192">
        <v>6.849185375471849E-4</v>
      </c>
      <c r="Z42" s="192">
        <v>7.890657396178054E-4</v>
      </c>
      <c r="AA42" s="192">
        <v>1.017129394470022E-3</v>
      </c>
      <c r="AB42" s="192">
        <v>1.0173545815119218E-3</v>
      </c>
      <c r="AC42" s="192">
        <v>8.4740514183665925E-4</v>
      </c>
      <c r="AD42" s="192">
        <v>1.0754764037783852E-3</v>
      </c>
      <c r="AE42" s="192">
        <v>1.1790211842167418E-3</v>
      </c>
      <c r="AF42" s="192">
        <v>1.0343156704381927E-3</v>
      </c>
      <c r="AG42" s="192">
        <v>1.0539938367151965E-3</v>
      </c>
      <c r="AH42" s="192">
        <v>3.4950723121910296E-3</v>
      </c>
      <c r="AI42" s="192">
        <v>3.040917620639366E-3</v>
      </c>
      <c r="AJ42" s="192">
        <v>2.7337065296451101E-3</v>
      </c>
      <c r="AK42" s="192">
        <v>3.2560882529010572E-3</v>
      </c>
      <c r="AL42" s="192">
        <v>2.7179727999875067E-3</v>
      </c>
      <c r="AM42" s="192">
        <v>2.7210650589694781E-3</v>
      </c>
      <c r="AN42" s="192">
        <v>2.5158835546810394E-3</v>
      </c>
      <c r="AO42" s="192">
        <v>1.9822112855062738E-3</v>
      </c>
      <c r="AP42" s="192">
        <v>1.8297334943134834E-3</v>
      </c>
      <c r="AQ42" s="192">
        <v>1.9822112855062738E-3</v>
      </c>
      <c r="AR42" s="192">
        <v>1.8297334943134834E-3</v>
      </c>
      <c r="AS42" s="192">
        <v>2.6683613458738297E-3</v>
      </c>
      <c r="AT42" s="192">
        <v>2.6683613458738297E-3</v>
      </c>
    </row>
    <row r="43" spans="8:46" ht="16.5" customHeight="1">
      <c r="H43" s="176"/>
      <c r="Q43" s="454"/>
      <c r="R43" s="456"/>
      <c r="S43" s="439"/>
      <c r="T43" s="208" t="s">
        <v>229</v>
      </c>
      <c r="U43" s="321" t="s">
        <v>148</v>
      </c>
      <c r="V43" s="192">
        <v>2.6499582165858131</v>
      </c>
      <c r="W43" s="192">
        <v>2.7920865229827525</v>
      </c>
      <c r="X43" s="192">
        <v>3.1875272966154009</v>
      </c>
      <c r="Y43" s="192">
        <v>3.1536782975802038</v>
      </c>
      <c r="Z43" s="192">
        <v>3.5318774021843971</v>
      </c>
      <c r="AA43" s="192">
        <v>3.9427730577159075</v>
      </c>
      <c r="AB43" s="192">
        <v>4.2855288424461566</v>
      </c>
      <c r="AC43" s="192">
        <v>4.5335695231221473</v>
      </c>
      <c r="AD43" s="192">
        <v>4.5583477280300837</v>
      </c>
      <c r="AE43" s="192">
        <v>4.8547737233902817</v>
      </c>
      <c r="AF43" s="192">
        <v>4.8612918393313373</v>
      </c>
      <c r="AG43" s="192">
        <v>4.8816257050900829</v>
      </c>
      <c r="AH43" s="192">
        <v>5.1886997698228319</v>
      </c>
      <c r="AI43" s="192">
        <v>5.2478000689441977</v>
      </c>
      <c r="AJ43" s="192">
        <v>5.218421817686191</v>
      </c>
      <c r="AK43" s="192">
        <v>5.4837000856641591</v>
      </c>
      <c r="AL43" s="192">
        <v>5.106814222880141</v>
      </c>
      <c r="AM43" s="192">
        <v>4.6330449393628594</v>
      </c>
      <c r="AN43" s="192">
        <v>4.4552316045115479</v>
      </c>
      <c r="AO43" s="192">
        <v>4.301962990313692</v>
      </c>
      <c r="AP43" s="192">
        <v>4.1574179318181779</v>
      </c>
      <c r="AQ43" s="192">
        <v>4.1679882848092404</v>
      </c>
      <c r="AR43" s="192">
        <v>4.2229143171113037</v>
      </c>
      <c r="AS43" s="192">
        <v>4.2455073888778365</v>
      </c>
      <c r="AT43" s="192">
        <v>3.918384455092538</v>
      </c>
    </row>
    <row r="44" spans="8:46" ht="16.5" customHeight="1">
      <c r="H44" s="176"/>
      <c r="Q44" s="454"/>
      <c r="R44" s="456"/>
      <c r="S44" s="440"/>
      <c r="T44" s="208" t="s">
        <v>228</v>
      </c>
      <c r="U44" s="321" t="s">
        <v>148</v>
      </c>
      <c r="V44" s="192">
        <v>0.89219708660423558</v>
      </c>
      <c r="W44" s="192">
        <v>0.89718119818745634</v>
      </c>
      <c r="X44" s="192">
        <v>0.90124143323106509</v>
      </c>
      <c r="Y44" s="192">
        <v>0.90616262514322554</v>
      </c>
      <c r="Z44" s="192">
        <v>0.91103728111630966</v>
      </c>
      <c r="AA44" s="192">
        <v>0.91568579001102579</v>
      </c>
      <c r="AB44" s="192">
        <v>0.9203330700987683</v>
      </c>
      <c r="AC44" s="192">
        <v>0.9246862941735261</v>
      </c>
      <c r="AD44" s="192">
        <v>0.9253266067669611</v>
      </c>
      <c r="AE44" s="192">
        <v>0.91333256596314827</v>
      </c>
      <c r="AF44" s="192">
        <v>0.93623076968644536</v>
      </c>
      <c r="AG44" s="192">
        <v>0.7666990036398178</v>
      </c>
      <c r="AH44" s="192">
        <v>0.16992711867613161</v>
      </c>
      <c r="AI44" s="192">
        <v>0.19349039261854792</v>
      </c>
      <c r="AJ44" s="192">
        <v>0.2320488357297909</v>
      </c>
      <c r="AK44" s="192">
        <v>0.22369097213564174</v>
      </c>
      <c r="AL44" s="192">
        <v>0.21919291954651879</v>
      </c>
      <c r="AM44" s="192">
        <v>0.22286469879310583</v>
      </c>
      <c r="AN44" s="192">
        <v>0.20433105081183847</v>
      </c>
      <c r="AO44" s="192">
        <v>0.20668645197393462</v>
      </c>
      <c r="AP44" s="192">
        <v>0.19726484732555011</v>
      </c>
      <c r="AQ44" s="192">
        <v>0.19824626447642352</v>
      </c>
      <c r="AR44" s="192">
        <v>0.16811675794461062</v>
      </c>
      <c r="AS44" s="192">
        <v>0.19176891128065918</v>
      </c>
      <c r="AT44" s="192">
        <v>0.19176891128065918</v>
      </c>
    </row>
    <row r="45" spans="8:46" ht="16.5" customHeight="1">
      <c r="H45" s="176"/>
      <c r="Q45" s="454"/>
      <c r="R45" s="456"/>
      <c r="S45" s="441" t="s">
        <v>218</v>
      </c>
      <c r="T45" s="278" t="s">
        <v>241</v>
      </c>
      <c r="U45" s="321" t="s">
        <v>148</v>
      </c>
      <c r="V45" s="192">
        <v>2.8156046345372185E-3</v>
      </c>
      <c r="W45" s="192">
        <v>2.8156046345372185E-3</v>
      </c>
      <c r="X45" s="192">
        <v>2.8156046345372185E-3</v>
      </c>
      <c r="Y45" s="192">
        <v>2.8156046345372185E-3</v>
      </c>
      <c r="Z45" s="192">
        <v>3.031524831135213E-3</v>
      </c>
      <c r="AA45" s="192">
        <v>4.1773305064554149E-3</v>
      </c>
      <c r="AB45" s="192">
        <v>4.4649568966039811E-3</v>
      </c>
      <c r="AC45" s="192">
        <v>5.824343806925503E-3</v>
      </c>
      <c r="AD45" s="192">
        <v>4.6501960664362321E-3</v>
      </c>
      <c r="AE45" s="192">
        <v>5.3531144219583207E-3</v>
      </c>
      <c r="AF45" s="192">
        <v>6.153410437221573E-3</v>
      </c>
      <c r="AG45" s="192">
        <v>5.5822671548047195E-3</v>
      </c>
      <c r="AH45" s="192">
        <v>2.9585135953300888E-2</v>
      </c>
      <c r="AI45" s="192">
        <v>2.8464486864160699E-2</v>
      </c>
      <c r="AJ45" s="192">
        <v>2.8254365159946913E-2</v>
      </c>
      <c r="AK45" s="192">
        <v>2.9739225203057666E-2</v>
      </c>
      <c r="AL45" s="192">
        <v>2.8660600454760231E-2</v>
      </c>
      <c r="AM45" s="192">
        <v>2.8933256990592827E-2</v>
      </c>
      <c r="AN45" s="192">
        <v>5.4009177450000001E-2</v>
      </c>
      <c r="AO45" s="192">
        <v>3.9127368725E-2</v>
      </c>
      <c r="AP45" s="192">
        <v>2.4245559999999999E-2</v>
      </c>
      <c r="AQ45" s="192">
        <v>1.7275427999999999E-2</v>
      </c>
      <c r="AR45" s="192">
        <v>1.6624816000000001E-2</v>
      </c>
      <c r="AS45" s="192">
        <v>1.7267964E-2</v>
      </c>
      <c r="AT45" s="192">
        <v>1.7504324000000002E-2</v>
      </c>
    </row>
    <row r="46" spans="8:46" ht="16.5" customHeight="1">
      <c r="H46" s="176"/>
      <c r="Q46" s="454"/>
      <c r="R46" s="456"/>
      <c r="S46" s="442"/>
      <c r="T46" s="278" t="s">
        <v>242</v>
      </c>
      <c r="U46" s="321" t="s">
        <v>148</v>
      </c>
      <c r="V46" s="192">
        <v>2.1804556716276081E-4</v>
      </c>
      <c r="W46" s="192">
        <v>2.1804556716276081E-4</v>
      </c>
      <c r="X46" s="192">
        <v>2.1804556716276081E-4</v>
      </c>
      <c r="Y46" s="192">
        <v>2.1804556716276081E-4</v>
      </c>
      <c r="Z46" s="192">
        <v>2.3476682168535923E-4</v>
      </c>
      <c r="AA46" s="192">
        <v>3.2350010663201068E-4</v>
      </c>
      <c r="AB46" s="192">
        <v>3.4577441979431652E-4</v>
      </c>
      <c r="AC46" s="192">
        <v>4.5104782580410879E-4</v>
      </c>
      <c r="AD46" s="192">
        <v>3.6011967954825604E-4</v>
      </c>
      <c r="AE46" s="192">
        <v>4.1455496127030096E-4</v>
      </c>
      <c r="AF46" s="192">
        <v>4.7653134687703044E-4</v>
      </c>
      <c r="AG46" s="192">
        <v>4.3230096757654573E-4</v>
      </c>
      <c r="AH46" s="192">
        <v>2.2911269818907546E-3</v>
      </c>
      <c r="AI46" s="192">
        <v>2.2043418689403475E-3</v>
      </c>
      <c r="AJ46" s="192">
        <v>2.1880696602621457E-3</v>
      </c>
      <c r="AK46" s="192">
        <v>2.3030599349214355E-3</v>
      </c>
      <c r="AL46" s="192">
        <v>2.2195292637066689E-3</v>
      </c>
      <c r="AM46" s="192">
        <v>2.2406442839999997E-3</v>
      </c>
      <c r="AN46" s="192">
        <v>2.1574225500000004E-3</v>
      </c>
      <c r="AO46" s="192">
        <v>2.360031275E-3</v>
      </c>
      <c r="AP46" s="192">
        <v>2.5626400000000001E-3</v>
      </c>
      <c r="AQ46" s="192">
        <v>2.6907720000000001E-3</v>
      </c>
      <c r="AR46" s="192">
        <v>1.537584E-3</v>
      </c>
      <c r="AS46" s="192">
        <v>2.9470360000000001E-3</v>
      </c>
      <c r="AT46" s="192">
        <v>5.5096759999999998E-3</v>
      </c>
    </row>
    <row r="47" spans="8:46" ht="16.5" customHeight="1">
      <c r="H47" s="176"/>
      <c r="Q47" s="454"/>
      <c r="R47" s="456"/>
      <c r="S47" s="442"/>
      <c r="T47" s="209" t="s">
        <v>225</v>
      </c>
      <c r="U47" s="321" t="s">
        <v>148</v>
      </c>
      <c r="V47" s="192">
        <v>1.3965249245206394E-2</v>
      </c>
      <c r="W47" s="192">
        <v>1.3965249245206394E-2</v>
      </c>
      <c r="X47" s="192">
        <v>1.3965249245206394E-2</v>
      </c>
      <c r="Y47" s="192">
        <v>1.3965249245206394E-2</v>
      </c>
      <c r="Z47" s="192">
        <v>1.23911532438153E-2</v>
      </c>
      <c r="AA47" s="192">
        <v>2.2984006901471635E-2</v>
      </c>
      <c r="AB47" s="192">
        <v>6.9845236147146189E-2</v>
      </c>
      <c r="AC47" s="192">
        <v>2.2378856310481025E-2</v>
      </c>
      <c r="AD47" s="192">
        <v>2.166964401467501E-2</v>
      </c>
      <c r="AE47" s="192">
        <v>3.340212265597213E-2</v>
      </c>
      <c r="AF47" s="192">
        <v>2.9976817299957936E-2</v>
      </c>
      <c r="AG47" s="192">
        <v>2.8258596161230456E-2</v>
      </c>
      <c r="AH47" s="192">
        <v>2.2367267408863072E-3</v>
      </c>
      <c r="AI47" s="192">
        <v>2.490323877041217E-3</v>
      </c>
      <c r="AJ47" s="192">
        <v>2.5283634474644536E-3</v>
      </c>
      <c r="AK47" s="192">
        <v>2.5068076908912862E-3</v>
      </c>
      <c r="AL47" s="192">
        <v>2.4193166789178424E-3</v>
      </c>
      <c r="AM47" s="192">
        <v>2.6616653707645303E-3</v>
      </c>
      <c r="AN47" s="192">
        <v>1.9388000000000001E-3</v>
      </c>
      <c r="AO47" s="192">
        <v>2.1090000000000002E-3</v>
      </c>
      <c r="AP47" s="192">
        <v>2.2791999999999999E-3</v>
      </c>
      <c r="AQ47" s="192">
        <v>2.6048E-3</v>
      </c>
      <c r="AR47" s="192">
        <v>1.9388000000000001E-3</v>
      </c>
      <c r="AS47" s="192">
        <v>1.9683999999999999E-3</v>
      </c>
      <c r="AT47" s="192">
        <v>2.0127999999999999E-3</v>
      </c>
    </row>
    <row r="48" spans="8:46" ht="16.5" customHeight="1">
      <c r="H48" s="176"/>
      <c r="P48" s="222"/>
      <c r="Q48" s="454"/>
      <c r="R48" s="457"/>
      <c r="S48" s="443"/>
      <c r="T48" s="209" t="s">
        <v>247</v>
      </c>
      <c r="U48" s="321" t="s">
        <v>148</v>
      </c>
      <c r="V48" s="192">
        <v>2.1896464229755265E-3</v>
      </c>
      <c r="W48" s="192">
        <v>2.1896464229755265E-3</v>
      </c>
      <c r="X48" s="192">
        <v>2.1896464229755265E-3</v>
      </c>
      <c r="Y48" s="192">
        <v>2.1896464229755265E-3</v>
      </c>
      <c r="Z48" s="192">
        <v>1.9428399665816901E-3</v>
      </c>
      <c r="AA48" s="192">
        <v>3.6037200349092937E-3</v>
      </c>
      <c r="AB48" s="192">
        <v>1.0951209592193666E-2</v>
      </c>
      <c r="AC48" s="192">
        <v>3.5088369573746097E-3</v>
      </c>
      <c r="AD48" s="192">
        <v>3.3976377843863473E-3</v>
      </c>
      <c r="AE48" s="192">
        <v>5.2372025095466339E-3</v>
      </c>
      <c r="AF48" s="192">
        <v>4.700140299721065E-3</v>
      </c>
      <c r="AG48" s="192">
        <v>4.4307361018986052E-3</v>
      </c>
      <c r="AH48" s="192">
        <v>1.5659570546054775E-2</v>
      </c>
      <c r="AI48" s="192">
        <v>1.7435032059212912E-2</v>
      </c>
      <c r="AJ48" s="192">
        <v>1.7701351286186634E-2</v>
      </c>
      <c r="AK48" s="192">
        <v>1.7550437057568192E-2</v>
      </c>
      <c r="AL48" s="192">
        <v>1.6937902835528637E-2</v>
      </c>
      <c r="AM48" s="192">
        <v>1.8634612749773006E-2</v>
      </c>
      <c r="AN48" s="192">
        <v>6.9979000000000013E-3</v>
      </c>
      <c r="AO48" s="192">
        <v>7.5746500000000013E-3</v>
      </c>
      <c r="AP48" s="192">
        <v>8.1514000000000014E-3</v>
      </c>
      <c r="AQ48" s="192">
        <v>9.3049000000000014E-3</v>
      </c>
      <c r="AR48" s="192">
        <v>6.9210000000000009E-3</v>
      </c>
      <c r="AS48" s="192">
        <v>7.0748000000000017E-3</v>
      </c>
      <c r="AT48" s="192">
        <v>7.2286000000000017E-3</v>
      </c>
    </row>
    <row r="49" spans="8:46" ht="17.25" thickBot="1">
      <c r="H49" s="176"/>
      <c r="Q49" s="454"/>
      <c r="R49" s="444" t="s">
        <v>154</v>
      </c>
      <c r="S49" s="445"/>
      <c r="T49" s="446"/>
      <c r="U49" s="323" t="s">
        <v>148</v>
      </c>
      <c r="V49" s="232" t="s">
        <v>133</v>
      </c>
      <c r="W49" s="232" t="s">
        <v>133</v>
      </c>
      <c r="X49" s="232" t="s">
        <v>133</v>
      </c>
      <c r="Y49" s="232" t="s">
        <v>133</v>
      </c>
      <c r="Z49" s="232" t="s">
        <v>133</v>
      </c>
      <c r="AA49" s="232" t="s">
        <v>133</v>
      </c>
      <c r="AB49" s="232" t="s">
        <v>133</v>
      </c>
      <c r="AC49" s="232" t="s">
        <v>133</v>
      </c>
      <c r="AD49" s="232" t="s">
        <v>133</v>
      </c>
      <c r="AE49" s="232" t="s">
        <v>133</v>
      </c>
      <c r="AF49" s="232" t="s">
        <v>133</v>
      </c>
      <c r="AG49" s="232" t="s">
        <v>133</v>
      </c>
      <c r="AH49" s="232" t="s">
        <v>133</v>
      </c>
      <c r="AI49" s="232" t="s">
        <v>133</v>
      </c>
      <c r="AJ49" s="232" t="s">
        <v>133</v>
      </c>
      <c r="AK49" s="232" t="s">
        <v>133</v>
      </c>
      <c r="AL49" s="232" t="s">
        <v>133</v>
      </c>
      <c r="AM49" s="232" t="s">
        <v>133</v>
      </c>
      <c r="AN49" s="232" t="s">
        <v>133</v>
      </c>
      <c r="AO49" s="232" t="s">
        <v>133</v>
      </c>
      <c r="AP49" s="232" t="s">
        <v>133</v>
      </c>
      <c r="AQ49" s="232" t="s">
        <v>133</v>
      </c>
      <c r="AR49" s="232" t="s">
        <v>133</v>
      </c>
      <c r="AS49" s="232" t="s">
        <v>133</v>
      </c>
      <c r="AT49" s="232" t="s">
        <v>133</v>
      </c>
    </row>
    <row r="50" spans="8:46" ht="17.25" customHeight="1" thickTop="1">
      <c r="H50" s="176"/>
      <c r="Q50" s="454"/>
      <c r="R50" s="447" t="s">
        <v>155</v>
      </c>
      <c r="S50" s="448"/>
      <c r="T50" s="449"/>
      <c r="U50" s="324" t="s">
        <v>148</v>
      </c>
      <c r="V50" s="233">
        <v>4.8162645841862135</v>
      </c>
      <c r="W50" s="233">
        <v>4.9509817260879085</v>
      </c>
      <c r="X50" s="233">
        <v>5.3972780839032204</v>
      </c>
      <c r="Y50" s="233">
        <v>5.4005338530668503</v>
      </c>
      <c r="Z50" s="233">
        <v>5.930299447638756</v>
      </c>
      <c r="AA50" s="233">
        <v>6.3917588854811411</v>
      </c>
      <c r="AB50" s="233">
        <v>6.7979224751908811</v>
      </c>
      <c r="AC50" s="233">
        <v>7.0399993121422764</v>
      </c>
      <c r="AD50" s="233">
        <v>7.0550641644644454</v>
      </c>
      <c r="AE50" s="233">
        <v>7.2933716012667489</v>
      </c>
      <c r="AF50" s="233">
        <v>7.2307004715312964</v>
      </c>
      <c r="AG50" s="233">
        <v>6.998844378426849</v>
      </c>
      <c r="AH50" s="233">
        <v>6.4111721462952556</v>
      </c>
      <c r="AI50" s="233">
        <v>6.4027032833041053</v>
      </c>
      <c r="AJ50" s="233">
        <v>6.3706186178483675</v>
      </c>
      <c r="AK50" s="233">
        <v>6.5883084409845045</v>
      </c>
      <c r="AL50" s="233">
        <v>6.1854397623393957</v>
      </c>
      <c r="AM50" s="233">
        <v>5.6846715117848223</v>
      </c>
      <c r="AN50" s="233">
        <v>5.4653949879573709</v>
      </c>
      <c r="AO50" s="233">
        <v>5.2711791698159116</v>
      </c>
      <c r="AP50" s="233">
        <v>5.0901391292012574</v>
      </c>
      <c r="AQ50" s="233">
        <v>5.1151578139717078</v>
      </c>
      <c r="AR50" s="233">
        <v>5.1288814820468724</v>
      </c>
      <c r="AS50" s="233">
        <v>5.1739539517092759</v>
      </c>
      <c r="AT50" s="233">
        <v>4.8184382462663571</v>
      </c>
    </row>
    <row r="51" spans="8:46" ht="17.25" thickBot="1">
      <c r="H51" s="176"/>
      <c r="Q51" s="455"/>
      <c r="R51" s="462"/>
      <c r="S51" s="463"/>
      <c r="T51" s="464"/>
      <c r="U51" s="230" t="s">
        <v>143</v>
      </c>
      <c r="V51" s="237">
        <f t="shared" ref="V51:AT51" si="1">V50*$AS$5</f>
        <v>1435.2468460874916</v>
      </c>
      <c r="W51" s="237">
        <f t="shared" si="1"/>
        <v>1475.3925543741968</v>
      </c>
      <c r="X51" s="237">
        <f t="shared" si="1"/>
        <v>1608.3888690031597</v>
      </c>
      <c r="Y51" s="237">
        <f t="shared" si="1"/>
        <v>1609.3590882139215</v>
      </c>
      <c r="Z51" s="237">
        <f t="shared" si="1"/>
        <v>1767.2292353963494</v>
      </c>
      <c r="AA51" s="237">
        <f t="shared" si="1"/>
        <v>1904.7441478733801</v>
      </c>
      <c r="AB51" s="237">
        <f t="shared" si="1"/>
        <v>2025.7808976068825</v>
      </c>
      <c r="AC51" s="237">
        <f t="shared" si="1"/>
        <v>2097.9197950183984</v>
      </c>
      <c r="AD51" s="237">
        <f t="shared" si="1"/>
        <v>2102.4091210104048</v>
      </c>
      <c r="AE51" s="237">
        <f t="shared" si="1"/>
        <v>2173.4247371774914</v>
      </c>
      <c r="AF51" s="237">
        <f t="shared" si="1"/>
        <v>2154.7487405163265</v>
      </c>
      <c r="AG51" s="237">
        <f t="shared" si="1"/>
        <v>2085.655624771201</v>
      </c>
      <c r="AH51" s="237">
        <f t="shared" si="1"/>
        <v>1910.5292995959862</v>
      </c>
      <c r="AI51" s="237">
        <f t="shared" si="1"/>
        <v>1908.0055784246233</v>
      </c>
      <c r="AJ51" s="237">
        <f t="shared" si="1"/>
        <v>1898.4443481188134</v>
      </c>
      <c r="AK51" s="237">
        <f t="shared" si="1"/>
        <v>1963.3159154133823</v>
      </c>
      <c r="AL51" s="237">
        <f t="shared" si="1"/>
        <v>1843.26104917714</v>
      </c>
      <c r="AM51" s="237">
        <f t="shared" si="1"/>
        <v>1694.0321105118771</v>
      </c>
      <c r="AN51" s="237">
        <f t="shared" si="1"/>
        <v>1628.6877064112966</v>
      </c>
      <c r="AO51" s="237">
        <f t="shared" si="1"/>
        <v>1570.8113926051417</v>
      </c>
      <c r="AP51" s="237">
        <f t="shared" si="1"/>
        <v>1516.8614605019748</v>
      </c>
      <c r="AQ51" s="237">
        <f t="shared" si="1"/>
        <v>1524.317028563569</v>
      </c>
      <c r="AR51" s="237">
        <f t="shared" si="1"/>
        <v>1528.406681649968</v>
      </c>
      <c r="AS51" s="237">
        <f t="shared" si="1"/>
        <v>1541.8382776093642</v>
      </c>
      <c r="AT51" s="237">
        <f t="shared" si="1"/>
        <v>1435.8945973873745</v>
      </c>
    </row>
    <row r="52" spans="8:46" ht="17.25" thickTop="1">
      <c r="H52" s="176"/>
      <c r="Q52" s="437" t="s">
        <v>155</v>
      </c>
      <c r="R52" s="437"/>
      <c r="S52" s="437"/>
      <c r="T52" s="437"/>
      <c r="U52" s="185" t="s">
        <v>143</v>
      </c>
      <c r="V52" s="231">
        <v>13875.653980584302</v>
      </c>
      <c r="W52" s="231">
        <v>13948.016717470284</v>
      </c>
      <c r="X52" s="231">
        <v>15116.261819518395</v>
      </c>
      <c r="Y52" s="231">
        <v>14887.975722116313</v>
      </c>
      <c r="Z52" s="231">
        <v>17539.35955243494</v>
      </c>
      <c r="AA52" s="231">
        <v>17963.469893172849</v>
      </c>
      <c r="AB52" s="231">
        <v>18528.643070583432</v>
      </c>
      <c r="AC52" s="231">
        <v>19172.322195713914</v>
      </c>
      <c r="AD52" s="231">
        <v>19205.938664743073</v>
      </c>
      <c r="AE52" s="231">
        <v>19031.037868607917</v>
      </c>
      <c r="AF52" s="231">
        <v>19156.851267313097</v>
      </c>
      <c r="AG52" s="231">
        <v>17860.147715304382</v>
      </c>
      <c r="AH52" s="231">
        <v>17126.825808467671</v>
      </c>
      <c r="AI52" s="231">
        <v>17118.869041222868</v>
      </c>
      <c r="AJ52" s="231">
        <v>16564.282914289633</v>
      </c>
      <c r="AK52" s="231">
        <v>16076.375159506259</v>
      </c>
      <c r="AL52" s="231">
        <v>15100.934478065992</v>
      </c>
      <c r="AM52" s="231">
        <v>14800.105568894554</v>
      </c>
      <c r="AN52" s="231">
        <v>16375.639317642852</v>
      </c>
      <c r="AO52" s="231">
        <v>13622.40149268674</v>
      </c>
      <c r="AP52" s="231">
        <v>14071.795414443286</v>
      </c>
      <c r="AQ52" s="231">
        <v>13479.256636237213</v>
      </c>
      <c r="AR52" s="231">
        <v>14058.301370158822</v>
      </c>
      <c r="AS52" s="231">
        <v>13876.261906947488</v>
      </c>
      <c r="AT52" s="231">
        <v>13792.423332647657</v>
      </c>
    </row>
    <row r="53" spans="8:46">
      <c r="R53" s="176" t="s">
        <v>385</v>
      </c>
      <c r="S53" s="176"/>
      <c r="T53" s="186"/>
      <c r="U53" s="176"/>
    </row>
    <row r="54" spans="8:46">
      <c r="R54" s="176" t="s">
        <v>386</v>
      </c>
      <c r="S54" s="176"/>
      <c r="T54" s="186"/>
      <c r="U54" s="176"/>
    </row>
    <row r="55" spans="8:46">
      <c r="R55" s="176" t="s">
        <v>249</v>
      </c>
      <c r="S55" s="176"/>
      <c r="T55" s="186"/>
      <c r="U55" s="176"/>
    </row>
    <row r="60" spans="8:46">
      <c r="V60" s="307"/>
      <c r="W60" s="307"/>
      <c r="X60" s="307"/>
      <c r="Y60" s="307"/>
      <c r="Z60" s="307"/>
      <c r="AA60" s="307"/>
      <c r="AB60" s="307"/>
      <c r="AC60" s="307"/>
      <c r="AD60" s="307"/>
      <c r="AE60" s="307"/>
      <c r="AF60" s="307"/>
      <c r="AG60" s="307"/>
      <c r="AH60" s="307"/>
      <c r="AI60" s="307"/>
      <c r="AJ60" s="307"/>
      <c r="AK60" s="307"/>
      <c r="AL60" s="307"/>
      <c r="AM60" s="307"/>
      <c r="AN60" s="309"/>
      <c r="AO60" s="309"/>
      <c r="AP60" s="309"/>
      <c r="AQ60" s="309"/>
      <c r="AR60" s="309"/>
      <c r="AS60" s="309"/>
    </row>
    <row r="61" spans="8:46">
      <c r="V61" s="307"/>
      <c r="W61" s="307"/>
      <c r="X61" s="307"/>
      <c r="Y61" s="307"/>
      <c r="Z61" s="307"/>
      <c r="AA61" s="307"/>
      <c r="AB61" s="307"/>
      <c r="AC61" s="307"/>
      <c r="AD61" s="307"/>
      <c r="AE61" s="307"/>
      <c r="AF61" s="307"/>
      <c r="AG61" s="307"/>
      <c r="AH61" s="307"/>
      <c r="AI61" s="307"/>
      <c r="AJ61" s="307"/>
      <c r="AK61" s="307"/>
      <c r="AL61" s="307"/>
      <c r="AM61" s="307"/>
      <c r="AN61" s="309"/>
      <c r="AO61" s="309"/>
      <c r="AP61" s="309"/>
      <c r="AQ61" s="309"/>
      <c r="AR61" s="309"/>
      <c r="AS61" s="309"/>
    </row>
    <row r="62" spans="8:46">
      <c r="V62" s="307"/>
      <c r="W62" s="307"/>
      <c r="X62" s="307"/>
      <c r="Y62" s="307"/>
      <c r="Z62" s="307"/>
      <c r="AA62" s="307"/>
      <c r="AB62" s="307"/>
      <c r="AC62" s="307"/>
      <c r="AD62" s="307"/>
      <c r="AE62" s="307"/>
      <c r="AF62" s="307"/>
      <c r="AG62" s="307"/>
      <c r="AH62" s="307"/>
      <c r="AI62" s="307"/>
      <c r="AJ62" s="307"/>
      <c r="AK62" s="307"/>
      <c r="AL62" s="307"/>
      <c r="AM62" s="307"/>
      <c r="AN62" s="309"/>
      <c r="AO62" s="309"/>
      <c r="AP62" s="309"/>
      <c r="AQ62" s="309"/>
      <c r="AR62" s="309"/>
      <c r="AS62" s="309"/>
    </row>
    <row r="63" spans="8:46">
      <c r="V63" s="307"/>
      <c r="W63" s="307"/>
      <c r="X63" s="307"/>
      <c r="Y63" s="307"/>
      <c r="Z63" s="307"/>
      <c r="AA63" s="307"/>
      <c r="AB63" s="307"/>
      <c r="AC63" s="307"/>
      <c r="AD63" s="307"/>
      <c r="AE63" s="307"/>
      <c r="AF63" s="307"/>
      <c r="AG63" s="307"/>
      <c r="AH63" s="307"/>
      <c r="AI63" s="307"/>
      <c r="AJ63" s="307"/>
      <c r="AK63" s="307"/>
      <c r="AL63" s="307"/>
      <c r="AM63" s="307"/>
      <c r="AN63" s="309"/>
      <c r="AO63" s="309"/>
      <c r="AP63" s="309"/>
      <c r="AQ63" s="309"/>
      <c r="AR63" s="309"/>
      <c r="AS63" s="309"/>
    </row>
    <row r="64" spans="8:46">
      <c r="V64" s="307"/>
      <c r="W64" s="307"/>
      <c r="X64" s="307"/>
      <c r="Y64" s="307"/>
      <c r="Z64" s="307"/>
      <c r="AA64" s="307"/>
      <c r="AB64" s="307"/>
      <c r="AC64" s="307"/>
      <c r="AD64" s="307"/>
      <c r="AE64" s="307"/>
      <c r="AF64" s="307"/>
      <c r="AG64" s="307"/>
      <c r="AH64" s="307"/>
      <c r="AI64" s="307"/>
      <c r="AJ64" s="307"/>
      <c r="AK64" s="307"/>
      <c r="AL64" s="307"/>
      <c r="AM64" s="307"/>
      <c r="AN64" s="309"/>
      <c r="AO64" s="309"/>
      <c r="AP64" s="309"/>
      <c r="AQ64" s="309"/>
      <c r="AR64" s="309"/>
      <c r="AS64" s="309"/>
    </row>
    <row r="65" spans="16:45">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row>
    <row r="66" spans="16:45">
      <c r="V66" s="306"/>
      <c r="W66" s="306"/>
      <c r="X66" s="306"/>
      <c r="Y66" s="306"/>
      <c r="Z66" s="306"/>
      <c r="AA66" s="306"/>
      <c r="AB66" s="306"/>
      <c r="AC66" s="306"/>
      <c r="AD66" s="306"/>
      <c r="AE66" s="306"/>
      <c r="AF66" s="306"/>
      <c r="AG66" s="306"/>
      <c r="AH66" s="306"/>
      <c r="AI66" s="306"/>
      <c r="AJ66" s="306"/>
      <c r="AK66" s="306"/>
      <c r="AL66" s="306"/>
      <c r="AM66" s="306"/>
      <c r="AN66" s="306"/>
      <c r="AO66" s="306"/>
      <c r="AP66" s="306"/>
      <c r="AQ66" s="306"/>
      <c r="AR66" s="306"/>
      <c r="AS66" s="306"/>
    </row>
    <row r="67" spans="16:45">
      <c r="V67" s="307"/>
      <c r="W67" s="307"/>
      <c r="X67" s="307"/>
      <c r="Y67" s="307"/>
      <c r="Z67" s="307"/>
      <c r="AA67" s="307"/>
      <c r="AB67" s="307"/>
      <c r="AC67" s="307"/>
      <c r="AD67" s="307"/>
      <c r="AE67" s="307"/>
      <c r="AF67" s="307"/>
      <c r="AG67" s="307"/>
      <c r="AH67" s="307"/>
      <c r="AI67" s="307"/>
      <c r="AJ67" s="307"/>
      <c r="AK67" s="307"/>
      <c r="AL67" s="307"/>
      <c r="AM67" s="307"/>
      <c r="AN67" s="307"/>
      <c r="AO67" s="307"/>
      <c r="AP67" s="307"/>
      <c r="AQ67" s="307"/>
      <c r="AR67" s="307"/>
      <c r="AS67" s="307"/>
    </row>
    <row r="68" spans="16:45">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c r="AS68" s="308"/>
    </row>
    <row r="69" spans="16:45">
      <c r="V69" s="307"/>
      <c r="W69" s="307"/>
      <c r="X69" s="307"/>
      <c r="Y69" s="307"/>
      <c r="Z69" s="307"/>
      <c r="AA69" s="307"/>
      <c r="AB69" s="307"/>
      <c r="AC69" s="307"/>
      <c r="AD69" s="307"/>
      <c r="AE69" s="307"/>
      <c r="AF69" s="307"/>
      <c r="AG69" s="307"/>
      <c r="AH69" s="307"/>
      <c r="AI69" s="307"/>
      <c r="AJ69" s="307"/>
      <c r="AK69" s="307"/>
      <c r="AL69" s="307"/>
      <c r="AM69" s="307"/>
      <c r="AN69" s="309"/>
      <c r="AO69" s="309"/>
      <c r="AP69" s="309"/>
      <c r="AQ69" s="309"/>
      <c r="AR69" s="309"/>
      <c r="AS69" s="309"/>
    </row>
    <row r="70" spans="16:45">
      <c r="V70" s="307"/>
      <c r="W70" s="307"/>
      <c r="X70" s="307"/>
      <c r="Y70" s="307"/>
      <c r="Z70" s="307"/>
      <c r="AA70" s="307"/>
      <c r="AB70" s="307"/>
      <c r="AC70" s="307"/>
      <c r="AD70" s="307"/>
      <c r="AE70" s="307"/>
      <c r="AF70" s="307"/>
      <c r="AG70" s="307"/>
      <c r="AH70" s="307"/>
      <c r="AI70" s="307"/>
      <c r="AJ70" s="307"/>
      <c r="AK70" s="307"/>
      <c r="AL70" s="307"/>
      <c r="AM70" s="307"/>
      <c r="AN70" s="307"/>
      <c r="AO70" s="307"/>
      <c r="AP70" s="307"/>
      <c r="AQ70" s="307"/>
      <c r="AR70" s="307"/>
      <c r="AS70" s="307"/>
    </row>
    <row r="71" spans="16:45">
      <c r="P71" s="307"/>
      <c r="Q71" s="307"/>
      <c r="R71" s="307"/>
      <c r="S71" s="307"/>
      <c r="T71" s="307"/>
      <c r="U71" s="307"/>
      <c r="V71" s="307"/>
      <c r="W71" s="307"/>
      <c r="X71" s="307"/>
      <c r="Y71" s="307"/>
      <c r="Z71" s="307"/>
      <c r="AA71" s="307"/>
      <c r="AB71" s="307"/>
      <c r="AC71" s="307"/>
      <c r="AD71" s="307"/>
      <c r="AE71" s="307"/>
      <c r="AF71" s="307"/>
      <c r="AG71" s="307"/>
      <c r="AH71" s="307"/>
    </row>
    <row r="72" spans="16:45">
      <c r="S72" s="176"/>
      <c r="U72" s="176"/>
    </row>
    <row r="73" spans="16:45" ht="15" customHeight="1">
      <c r="S73" s="176"/>
      <c r="U73" s="176"/>
    </row>
    <row r="74" spans="16:45" ht="16.5" customHeight="1">
      <c r="S74" s="176"/>
      <c r="U74" s="176"/>
    </row>
    <row r="75" spans="16:45">
      <c r="S75" s="176"/>
      <c r="U75" s="176"/>
    </row>
    <row r="76" spans="16:45">
      <c r="S76" s="176"/>
      <c r="U76" s="176"/>
    </row>
    <row r="77" spans="16:45">
      <c r="S77" s="176"/>
      <c r="U77" s="176"/>
    </row>
    <row r="78" spans="16:45" ht="16.5" customHeight="1">
      <c r="S78" s="176"/>
      <c r="U78" s="176"/>
    </row>
    <row r="79" spans="16:45">
      <c r="S79" s="176"/>
      <c r="U79" s="176"/>
    </row>
    <row r="80" spans="16:45">
      <c r="S80" s="176"/>
      <c r="U80" s="176"/>
    </row>
    <row r="81" spans="19:21" ht="16.5" customHeight="1">
      <c r="S81" s="176"/>
      <c r="U81" s="176"/>
    </row>
    <row r="82" spans="19:21">
      <c r="S82" s="176"/>
      <c r="U82" s="176"/>
    </row>
    <row r="83" spans="19:21">
      <c r="S83" s="176"/>
      <c r="U83" s="176"/>
    </row>
    <row r="84" spans="19:21">
      <c r="S84" s="176"/>
      <c r="U84" s="176"/>
    </row>
    <row r="85" spans="19:21" ht="18" customHeight="1">
      <c r="S85" s="176"/>
      <c r="U85" s="176"/>
    </row>
    <row r="86" spans="19:21" ht="16.5" customHeight="1">
      <c r="S86" s="176"/>
      <c r="U86" s="176"/>
    </row>
    <row r="87" spans="19:21" ht="16.5" customHeight="1">
      <c r="S87" s="176"/>
      <c r="U87" s="176"/>
    </row>
    <row r="88" spans="19:21">
      <c r="S88" s="176"/>
      <c r="U88" s="176"/>
    </row>
    <row r="89" spans="19:21">
      <c r="S89" s="176"/>
      <c r="U89" s="176"/>
    </row>
    <row r="90" spans="19:21">
      <c r="S90" s="176"/>
      <c r="U90" s="176"/>
    </row>
    <row r="91" spans="19:21">
      <c r="S91" s="176"/>
      <c r="U91" s="176"/>
    </row>
    <row r="92" spans="19:21">
      <c r="S92" s="176"/>
      <c r="U92" s="176"/>
    </row>
    <row r="93" spans="19:21">
      <c r="S93" s="176"/>
      <c r="U93" s="176"/>
    </row>
    <row r="94" spans="19:21" ht="16.5" customHeight="1">
      <c r="S94" s="176"/>
      <c r="U94" s="176"/>
    </row>
    <row r="95" spans="19:21">
      <c r="S95" s="176"/>
      <c r="U95" s="176"/>
    </row>
    <row r="96" spans="19:21">
      <c r="S96" s="176"/>
      <c r="U96" s="176"/>
    </row>
    <row r="97" spans="19:21">
      <c r="S97" s="176"/>
      <c r="U97" s="176"/>
    </row>
    <row r="98" spans="19:21" ht="17.25" customHeight="1">
      <c r="S98" s="176"/>
      <c r="U98" s="176"/>
    </row>
    <row r="99" spans="19:21">
      <c r="S99" s="176"/>
      <c r="U99" s="176"/>
    </row>
    <row r="100" spans="19:21" ht="16.5" customHeight="1">
      <c r="S100" s="176"/>
      <c r="U100" s="176"/>
    </row>
    <row r="101" spans="19:21" ht="16.5" customHeight="1">
      <c r="S101" s="176"/>
      <c r="U101" s="176"/>
    </row>
    <row r="102" spans="19:21">
      <c r="S102" s="176"/>
      <c r="U102" s="176"/>
    </row>
    <row r="103" spans="19:21">
      <c r="S103" s="176"/>
      <c r="U103" s="176"/>
    </row>
    <row r="104" spans="19:21">
      <c r="S104" s="176"/>
      <c r="U104" s="176"/>
    </row>
    <row r="105" spans="19:21">
      <c r="S105" s="176"/>
      <c r="U105" s="176"/>
    </row>
    <row r="106" spans="19:21">
      <c r="S106" s="176"/>
      <c r="U106" s="176"/>
    </row>
    <row r="107" spans="19:21">
      <c r="S107" s="176"/>
      <c r="U107" s="176"/>
    </row>
    <row r="108" spans="19:21">
      <c r="S108" s="176"/>
      <c r="U108" s="176"/>
    </row>
    <row r="109" spans="19:21" ht="16.5" customHeight="1">
      <c r="S109" s="176"/>
      <c r="U109" s="176"/>
    </row>
    <row r="110" spans="19:21">
      <c r="S110" s="176"/>
      <c r="U110" s="176"/>
    </row>
    <row r="111" spans="19:21">
      <c r="S111" s="176"/>
      <c r="U111" s="176"/>
    </row>
    <row r="112" spans="19:21">
      <c r="S112" s="176"/>
      <c r="U112" s="176"/>
    </row>
    <row r="113" spans="19:21" ht="17.25" customHeight="1">
      <c r="S113" s="176"/>
      <c r="U113" s="176"/>
    </row>
    <row r="114" spans="19:21">
      <c r="S114" s="176"/>
      <c r="U114" s="176"/>
    </row>
    <row r="115" spans="19:21">
      <c r="S115" s="176"/>
      <c r="U115" s="176"/>
    </row>
    <row r="116" spans="19:21">
      <c r="S116" s="176"/>
      <c r="U116" s="176"/>
    </row>
  </sheetData>
  <mergeCells count="23">
    <mergeCell ref="S16:S18"/>
    <mergeCell ref="R19:T19"/>
    <mergeCell ref="R20:T20"/>
    <mergeCell ref="R8:T8"/>
    <mergeCell ref="Q9:Q20"/>
    <mergeCell ref="R9:R18"/>
    <mergeCell ref="S9:S12"/>
    <mergeCell ref="S13:S15"/>
    <mergeCell ref="Q52:T52"/>
    <mergeCell ref="S37:S44"/>
    <mergeCell ref="S45:S48"/>
    <mergeCell ref="R49:T49"/>
    <mergeCell ref="R33:T33"/>
    <mergeCell ref="R34:T35"/>
    <mergeCell ref="Q36:Q51"/>
    <mergeCell ref="R36:R48"/>
    <mergeCell ref="S36:T36"/>
    <mergeCell ref="Q21:Q35"/>
    <mergeCell ref="R21:R32"/>
    <mergeCell ref="S21:T21"/>
    <mergeCell ref="S22:S28"/>
    <mergeCell ref="S29:S32"/>
    <mergeCell ref="R50:T51"/>
  </mergeCells>
  <phoneticPr fontId="4"/>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heetPr>
  <dimension ref="A1:AT63"/>
  <sheetViews>
    <sheetView topLeftCell="L1" zoomScale="70" zoomScaleNormal="70" workbookViewId="0">
      <pane xSplit="9" ySplit="8" topLeftCell="U45" activePane="bottomRight" state="frozenSplit"/>
      <selection activeCell="AD31" sqref="AD31"/>
      <selection pane="topRight" activeCell="AD31" sqref="AD31"/>
      <selection pane="bottomLeft" activeCell="AD31" sqref="AD31"/>
      <selection pane="bottomRight" activeCell="AC60" sqref="AC60"/>
    </sheetView>
  </sheetViews>
  <sheetFormatPr defaultRowHeight="15" outlineLevelCol="1"/>
  <cols>
    <col min="1" max="1" width="2.625" style="145" customWidth="1"/>
    <col min="2" max="11" width="9" style="145" hidden="1" customWidth="1"/>
    <col min="12" max="12" width="2.625" style="145" customWidth="1"/>
    <col min="13" max="13" width="4.5" style="145" customWidth="1"/>
    <col min="14" max="14" width="3.25" style="145" customWidth="1"/>
    <col min="15" max="15" width="6.25" style="145" customWidth="1"/>
    <col min="16" max="16" width="4.375" style="145" customWidth="1"/>
    <col min="17" max="17" width="16" style="145" customWidth="1"/>
    <col min="18" max="18" width="5.375" style="296" customWidth="1"/>
    <col min="19" max="19" width="19.125" style="145" bestFit="1" customWidth="1"/>
    <col min="20" max="20" width="11.5" style="159" bestFit="1" customWidth="1" collapsed="1"/>
    <col min="21" max="21" width="6" style="145" customWidth="1"/>
    <col min="22" max="25" width="6" style="145" customWidth="1" outlineLevel="1"/>
    <col min="26" max="26" width="6" style="145" customWidth="1"/>
    <col min="27" max="30" width="6" style="145" customWidth="1" outlineLevel="1"/>
    <col min="31" max="31" width="6" style="145" customWidth="1"/>
    <col min="32" max="35" width="6" style="145" customWidth="1" outlineLevel="1"/>
    <col min="36" max="45" width="6" style="145" customWidth="1"/>
    <col min="46" max="16384" width="9" style="145"/>
  </cols>
  <sheetData>
    <row r="1" spans="1:46" ht="18.75">
      <c r="L1" s="332" t="s">
        <v>281</v>
      </c>
      <c r="M1" s="333"/>
    </row>
    <row r="2" spans="1:46" ht="18.75">
      <c r="L2" s="333"/>
      <c r="M2" s="332" t="s">
        <v>323</v>
      </c>
    </row>
    <row r="3" spans="1:46">
      <c r="AQ3" s="187"/>
      <c r="AR3" s="187" t="s">
        <v>151</v>
      </c>
    </row>
    <row r="4" spans="1:46" ht="16.5">
      <c r="AQ4" s="193" t="s">
        <v>324</v>
      </c>
      <c r="AR4" s="180">
        <v>25</v>
      </c>
    </row>
    <row r="5" spans="1:46" ht="16.5">
      <c r="M5" s="335" t="s">
        <v>284</v>
      </c>
      <c r="U5" s="159"/>
      <c r="V5" s="159"/>
      <c r="W5" s="159"/>
      <c r="X5" s="159"/>
      <c r="Y5" s="159"/>
      <c r="Z5" s="159"/>
      <c r="AA5" s="159"/>
      <c r="AB5" s="159"/>
      <c r="AC5" s="159"/>
      <c r="AD5" s="159"/>
      <c r="AE5" s="159"/>
      <c r="AF5" s="159"/>
      <c r="AG5" s="159"/>
      <c r="AH5" s="159"/>
      <c r="AI5" s="159"/>
      <c r="AJ5" s="159"/>
      <c r="AK5" s="159"/>
      <c r="AL5" s="159"/>
      <c r="AM5" s="159"/>
      <c r="AN5" s="159"/>
      <c r="AO5" s="159"/>
      <c r="AP5" s="159"/>
      <c r="AQ5" s="193" t="s">
        <v>325</v>
      </c>
      <c r="AR5" s="180">
        <v>298</v>
      </c>
      <c r="AT5" s="159"/>
    </row>
    <row r="6" spans="1:46">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row>
    <row r="7" spans="1:46" ht="15.75">
      <c r="M7" s="4" t="s">
        <v>267</v>
      </c>
      <c r="N7" s="145">
        <v>26</v>
      </c>
      <c r="O7" s="345" t="s">
        <v>326</v>
      </c>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row>
    <row r="8" spans="1:46" ht="16.5" customHeight="1">
      <c r="O8" s="183" t="s">
        <v>327</v>
      </c>
      <c r="P8" s="510" t="s">
        <v>152</v>
      </c>
      <c r="Q8" s="511"/>
      <c r="R8" s="511"/>
      <c r="S8" s="512"/>
      <c r="T8" s="183" t="s">
        <v>144</v>
      </c>
      <c r="U8" s="183">
        <v>1990</v>
      </c>
      <c r="V8" s="183">
        <v>1991</v>
      </c>
      <c r="W8" s="183">
        <v>1992</v>
      </c>
      <c r="X8" s="183">
        <v>1993</v>
      </c>
      <c r="Y8" s="183">
        <v>1994</v>
      </c>
      <c r="Z8" s="183">
        <v>1995</v>
      </c>
      <c r="AA8" s="183">
        <v>1996</v>
      </c>
      <c r="AB8" s="183">
        <v>1997</v>
      </c>
      <c r="AC8" s="183">
        <v>1998</v>
      </c>
      <c r="AD8" s="183">
        <v>1999</v>
      </c>
      <c r="AE8" s="183">
        <v>2000</v>
      </c>
      <c r="AF8" s="183">
        <v>2001</v>
      </c>
      <c r="AG8" s="183">
        <v>2002</v>
      </c>
      <c r="AH8" s="183">
        <v>2003</v>
      </c>
      <c r="AI8" s="183">
        <v>2004</v>
      </c>
      <c r="AJ8" s="183">
        <v>2005</v>
      </c>
      <c r="AK8" s="183">
        <v>2006</v>
      </c>
      <c r="AL8" s="183">
        <v>2007</v>
      </c>
      <c r="AM8" s="183">
        <v>2008</v>
      </c>
      <c r="AN8" s="183">
        <v>2009</v>
      </c>
      <c r="AO8" s="183">
        <v>2010</v>
      </c>
      <c r="AP8" s="183">
        <v>2011</v>
      </c>
      <c r="AQ8" s="183">
        <v>2012</v>
      </c>
      <c r="AR8" s="183">
        <v>2013</v>
      </c>
      <c r="AS8" s="183">
        <v>2014</v>
      </c>
    </row>
    <row r="9" spans="1:46" ht="44.25" customHeight="1">
      <c r="O9" s="480" t="s">
        <v>328</v>
      </c>
      <c r="P9" s="513" t="s">
        <v>329</v>
      </c>
      <c r="Q9" s="514"/>
      <c r="R9" s="514"/>
      <c r="S9" s="515"/>
      <c r="T9" s="184" t="s">
        <v>330</v>
      </c>
      <c r="U9" s="283">
        <v>12424.358243728177</v>
      </c>
      <c r="V9" s="283">
        <v>12457.050510604888</v>
      </c>
      <c r="W9" s="283">
        <v>13491.881913312984</v>
      </c>
      <c r="X9" s="283">
        <v>13262.715116842475</v>
      </c>
      <c r="Y9" s="283">
        <v>15754.880913536417</v>
      </c>
      <c r="Z9" s="283">
        <v>16041.025518136634</v>
      </c>
      <c r="AA9" s="283">
        <v>16484.720502588578</v>
      </c>
      <c r="AB9" s="283">
        <v>17056.889437872578</v>
      </c>
      <c r="AC9" s="283">
        <v>17086.230257302534</v>
      </c>
      <c r="AD9" s="283">
        <v>16840.903510565735</v>
      </c>
      <c r="AE9" s="283">
        <v>16986.229817081476</v>
      </c>
      <c r="AF9" s="283">
        <v>15759.485264112602</v>
      </c>
      <c r="AG9" s="283">
        <v>15193.066976590781</v>
      </c>
      <c r="AH9" s="283">
        <v>15190.869708625942</v>
      </c>
      <c r="AI9" s="283">
        <v>14647.526466154071</v>
      </c>
      <c r="AJ9" s="283">
        <v>14096.074780624735</v>
      </c>
      <c r="AK9" s="283">
        <v>13241.85405331849</v>
      </c>
      <c r="AL9" s="283">
        <v>13091.605004275749</v>
      </c>
      <c r="AM9" s="283">
        <v>14732.920311835125</v>
      </c>
      <c r="AN9" s="283">
        <v>12039.112959965241</v>
      </c>
      <c r="AO9" s="283">
        <v>12543.41838591992</v>
      </c>
      <c r="AP9" s="283">
        <v>11943.498369081019</v>
      </c>
      <c r="AQ9" s="283">
        <v>12517.9685793893</v>
      </c>
      <c r="AR9" s="283">
        <v>12322.335416498878</v>
      </c>
      <c r="AS9" s="283">
        <v>12345.821854177106</v>
      </c>
    </row>
    <row r="10" spans="1:46" s="196" customFormat="1" ht="16.5" customHeight="1">
      <c r="A10" s="196" t="s">
        <v>1</v>
      </c>
      <c r="O10" s="480"/>
      <c r="P10" s="516" t="s">
        <v>159</v>
      </c>
      <c r="Q10" s="487" t="s">
        <v>158</v>
      </c>
      <c r="R10" s="517" t="s">
        <v>332</v>
      </c>
      <c r="S10" s="328" t="s">
        <v>333</v>
      </c>
      <c r="T10" s="184" t="s">
        <v>331</v>
      </c>
      <c r="U10" s="190">
        <v>5915.7724961157492</v>
      </c>
      <c r="V10" s="190">
        <v>6074.4516608370186</v>
      </c>
      <c r="W10" s="190">
        <v>6041.9677216136242</v>
      </c>
      <c r="X10" s="190">
        <v>6016.1848407958887</v>
      </c>
      <c r="Y10" s="190">
        <v>6071.2983761121295</v>
      </c>
      <c r="Z10" s="190">
        <v>6373.0111318054223</v>
      </c>
      <c r="AA10" s="190">
        <v>6654.4164288468992</v>
      </c>
      <c r="AB10" s="190">
        <v>6879.2240004364876</v>
      </c>
      <c r="AC10" s="190">
        <v>7327.0727214212893</v>
      </c>
      <c r="AD10" s="190">
        <v>7515.5510292003764</v>
      </c>
      <c r="AE10" s="190">
        <v>8270.3009218015541</v>
      </c>
      <c r="AF10" s="190">
        <v>8612.6405221903078</v>
      </c>
      <c r="AG10" s="190">
        <v>8942.4112695393505</v>
      </c>
      <c r="AH10" s="190">
        <v>9030.3590714123657</v>
      </c>
      <c r="AI10" s="190">
        <v>8320.195739321116</v>
      </c>
      <c r="AJ10" s="190">
        <v>6663.2499915189383</v>
      </c>
      <c r="AK10" s="190">
        <v>5381.8445287504283</v>
      </c>
      <c r="AL10" s="190">
        <v>5045.0884767977814</v>
      </c>
      <c r="AM10" s="190">
        <v>5554.7771175675789</v>
      </c>
      <c r="AN10" s="190">
        <v>4685.0986332188104</v>
      </c>
      <c r="AO10" s="190">
        <v>4267.4564251001402</v>
      </c>
      <c r="AP10" s="190">
        <v>4544.6632662015309</v>
      </c>
      <c r="AQ10" s="190">
        <v>5457.9757848435911</v>
      </c>
      <c r="AR10" s="190">
        <v>5379.6380034567474</v>
      </c>
      <c r="AS10" s="190">
        <v>5066.6559349183199</v>
      </c>
    </row>
    <row r="11" spans="1:46" s="196" customFormat="1" ht="16.5" customHeight="1">
      <c r="O11" s="480"/>
      <c r="P11" s="516"/>
      <c r="Q11" s="488"/>
      <c r="R11" s="518"/>
      <c r="S11" s="328" t="s">
        <v>334</v>
      </c>
      <c r="T11" s="184" t="s">
        <v>331</v>
      </c>
      <c r="U11" s="190">
        <v>83.000540768160576</v>
      </c>
      <c r="V11" s="190">
        <v>86.566800996254727</v>
      </c>
      <c r="W11" s="190">
        <v>87.203628442866233</v>
      </c>
      <c r="X11" s="190">
        <v>88.052947791281468</v>
      </c>
      <c r="Y11" s="190">
        <v>89.239566105122108</v>
      </c>
      <c r="Z11" s="190">
        <v>93.055023432579603</v>
      </c>
      <c r="AA11" s="190">
        <v>95.266409691023711</v>
      </c>
      <c r="AB11" s="190">
        <v>98.27705892246081</v>
      </c>
      <c r="AC11" s="190">
        <v>101.06753555734464</v>
      </c>
      <c r="AD11" s="190">
        <v>104.44215196494987</v>
      </c>
      <c r="AE11" s="190">
        <v>111.87189005005099</v>
      </c>
      <c r="AF11" s="190">
        <v>118.30207671956816</v>
      </c>
      <c r="AG11" s="190">
        <v>126.62991076168647</v>
      </c>
      <c r="AH11" s="190">
        <v>133.02959434981722</v>
      </c>
      <c r="AI11" s="190">
        <v>130.94779844737562</v>
      </c>
      <c r="AJ11" s="190">
        <v>129.04637090637723</v>
      </c>
      <c r="AK11" s="190">
        <v>121.8591396766146</v>
      </c>
      <c r="AL11" s="190">
        <v>119.80803792178618</v>
      </c>
      <c r="AM11" s="190">
        <v>114.2757898038309</v>
      </c>
      <c r="AN11" s="190">
        <v>102.08241319350388</v>
      </c>
      <c r="AO11" s="190">
        <v>106.62878779342648</v>
      </c>
      <c r="AP11" s="190">
        <v>107.68490372651326</v>
      </c>
      <c r="AQ11" s="190">
        <v>116.36596959209156</v>
      </c>
      <c r="AR11" s="190">
        <v>110.73204573896278</v>
      </c>
      <c r="AS11" s="190">
        <v>110.07756923188283</v>
      </c>
    </row>
    <row r="12" spans="1:46" s="196" customFormat="1" ht="16.5" customHeight="1">
      <c r="O12" s="480"/>
      <c r="P12" s="516"/>
      <c r="Q12" s="488"/>
      <c r="R12" s="518"/>
      <c r="S12" s="328" t="s">
        <v>335</v>
      </c>
      <c r="T12" s="184" t="s">
        <v>331</v>
      </c>
      <c r="U12" s="190">
        <v>37.519548884498768</v>
      </c>
      <c r="V12" s="190">
        <v>37.826319993738345</v>
      </c>
      <c r="W12" s="190">
        <v>39.872109915421994</v>
      </c>
      <c r="X12" s="190">
        <v>42.843304233698596</v>
      </c>
      <c r="Y12" s="190">
        <v>45.513703822525294</v>
      </c>
      <c r="Z12" s="190">
        <v>47.552368849177029</v>
      </c>
      <c r="AA12" s="190">
        <v>51.087140567756755</v>
      </c>
      <c r="AB12" s="190">
        <v>54.736582490809056</v>
      </c>
      <c r="AC12" s="190">
        <v>51.745319786451248</v>
      </c>
      <c r="AD12" s="190">
        <v>52.430016927930055</v>
      </c>
      <c r="AE12" s="190">
        <v>53.310429967906074</v>
      </c>
      <c r="AF12" s="190">
        <v>55.766012685499</v>
      </c>
      <c r="AG12" s="190">
        <v>62.438461988266262</v>
      </c>
      <c r="AH12" s="190">
        <v>76.355179485231119</v>
      </c>
      <c r="AI12" s="190">
        <v>77.323211912571097</v>
      </c>
      <c r="AJ12" s="190">
        <v>83.32578513620571</v>
      </c>
      <c r="AK12" s="190">
        <v>86.649049715471619</v>
      </c>
      <c r="AL12" s="190">
        <v>90.019616436766967</v>
      </c>
      <c r="AM12" s="190">
        <v>92.386177398815676</v>
      </c>
      <c r="AN12" s="190">
        <v>90.083097873133411</v>
      </c>
      <c r="AO12" s="190">
        <v>98.936165228807297</v>
      </c>
      <c r="AP12" s="190">
        <v>97.673789402161219</v>
      </c>
      <c r="AQ12" s="190">
        <v>109.04646182169151</v>
      </c>
      <c r="AR12" s="190">
        <v>114.28713172091378</v>
      </c>
      <c r="AS12" s="190">
        <v>122.11380733554621</v>
      </c>
    </row>
    <row r="13" spans="1:46" s="196" customFormat="1" ht="16.5" customHeight="1">
      <c r="O13" s="480"/>
      <c r="P13" s="516"/>
      <c r="Q13" s="488"/>
      <c r="R13" s="519"/>
      <c r="S13" s="328" t="s">
        <v>336</v>
      </c>
      <c r="T13" s="184" t="s">
        <v>331</v>
      </c>
      <c r="U13" s="190">
        <v>590.51887914380427</v>
      </c>
      <c r="V13" s="190">
        <v>626.42811059932251</v>
      </c>
      <c r="W13" s="190">
        <v>648.57502147272828</v>
      </c>
      <c r="X13" s="190">
        <v>621.26779944347095</v>
      </c>
      <c r="Y13" s="190">
        <v>635.48205443305005</v>
      </c>
      <c r="Z13" s="190">
        <v>683.0041515990232</v>
      </c>
      <c r="AA13" s="190">
        <v>714.74692321552266</v>
      </c>
      <c r="AB13" s="190">
        <v>764.22343417686398</v>
      </c>
      <c r="AC13" s="190">
        <v>783.38512107986003</v>
      </c>
      <c r="AD13" s="190">
        <v>760.16228709606537</v>
      </c>
      <c r="AE13" s="190">
        <v>666.83356906687368</v>
      </c>
      <c r="AF13" s="190">
        <v>680.01309394482644</v>
      </c>
      <c r="AG13" s="190">
        <v>756.81434823778147</v>
      </c>
      <c r="AH13" s="190">
        <v>801.88868552658209</v>
      </c>
      <c r="AI13" s="190">
        <v>489.85760030060567</v>
      </c>
      <c r="AJ13" s="190">
        <v>934.55246977374918</v>
      </c>
      <c r="AK13" s="190">
        <v>1105.043819651964</v>
      </c>
      <c r="AL13" s="190">
        <v>934.18833205827161</v>
      </c>
      <c r="AM13" s="190">
        <v>1198.2980579916045</v>
      </c>
      <c r="AN13" s="190">
        <v>1299.1394269291388</v>
      </c>
      <c r="AO13" s="190">
        <v>1199.6975058463415</v>
      </c>
      <c r="AP13" s="190">
        <v>1024.5399363786553</v>
      </c>
      <c r="AQ13" s="190">
        <v>934.91917196820748</v>
      </c>
      <c r="AR13" s="190">
        <v>889.23879158842942</v>
      </c>
      <c r="AS13" s="190">
        <v>901.27601742277704</v>
      </c>
    </row>
    <row r="14" spans="1:46" s="196" customFormat="1" ht="16.5" customHeight="1">
      <c r="O14" s="480"/>
      <c r="P14" s="516"/>
      <c r="Q14" s="488"/>
      <c r="R14" s="520" t="s">
        <v>337</v>
      </c>
      <c r="S14" s="328" t="s">
        <v>338</v>
      </c>
      <c r="T14" s="184" t="s">
        <v>331</v>
      </c>
      <c r="U14" s="190">
        <v>20.736600503983169</v>
      </c>
      <c r="V14" s="190">
        <v>20.35587382687741</v>
      </c>
      <c r="W14" s="190">
        <v>33.442112279684451</v>
      </c>
      <c r="X14" s="190">
        <v>27.026400218035818</v>
      </c>
      <c r="Y14" s="190">
        <v>29.24388935436216</v>
      </c>
      <c r="Z14" s="190">
        <v>29.896014937549001</v>
      </c>
      <c r="AA14" s="190">
        <v>27.291816770688502</v>
      </c>
      <c r="AB14" s="190">
        <v>28.705730994775127</v>
      </c>
      <c r="AC14" s="190">
        <v>25.362308162776205</v>
      </c>
      <c r="AD14" s="190">
        <v>24.514054705001861</v>
      </c>
      <c r="AE14" s="190">
        <v>27.779938739567822</v>
      </c>
      <c r="AF14" s="190">
        <v>54.328359986272055</v>
      </c>
      <c r="AG14" s="190">
        <v>58.076133976026554</v>
      </c>
      <c r="AH14" s="190">
        <v>55.299045717055563</v>
      </c>
      <c r="AI14" s="190">
        <v>55.659558972703245</v>
      </c>
      <c r="AJ14" s="190">
        <v>108.58774936959296</v>
      </c>
      <c r="AK14" s="190">
        <v>104.31279691449278</v>
      </c>
      <c r="AL14" s="190">
        <v>98.211014765392193</v>
      </c>
      <c r="AM14" s="190">
        <v>79.489780958490897</v>
      </c>
      <c r="AN14" s="190">
        <v>68.422757795243044</v>
      </c>
      <c r="AO14" s="190">
        <v>90.910724700375312</v>
      </c>
      <c r="AP14" s="190">
        <v>87.357346329680468</v>
      </c>
      <c r="AQ14" s="190">
        <v>95.795395601877104</v>
      </c>
      <c r="AR14" s="190">
        <v>80.351887957913803</v>
      </c>
      <c r="AS14" s="190">
        <v>83.21425918503347</v>
      </c>
    </row>
    <row r="15" spans="1:46" s="196" customFormat="1" ht="16.5" customHeight="1">
      <c r="O15" s="480"/>
      <c r="P15" s="516"/>
      <c r="Q15" s="488"/>
      <c r="R15" s="521"/>
      <c r="S15" s="276" t="s">
        <v>339</v>
      </c>
      <c r="T15" s="184" t="s">
        <v>331</v>
      </c>
      <c r="U15" s="190">
        <v>31.024265277271542</v>
      </c>
      <c r="V15" s="190">
        <v>28.744083417013869</v>
      </c>
      <c r="W15" s="190">
        <v>40.736251514371482</v>
      </c>
      <c r="X15" s="190">
        <v>41.911334437359955</v>
      </c>
      <c r="Y15" s="190">
        <v>53.646442847856008</v>
      </c>
      <c r="Z15" s="190">
        <v>65.619692790686656</v>
      </c>
      <c r="AA15" s="190">
        <v>61.35082233907886</v>
      </c>
      <c r="AB15" s="190">
        <v>192.68323134921798</v>
      </c>
      <c r="AC15" s="190">
        <v>279.36952537392995</v>
      </c>
      <c r="AD15" s="190">
        <v>217.11108933616319</v>
      </c>
      <c r="AE15" s="190">
        <v>188.26397131778543</v>
      </c>
      <c r="AF15" s="190">
        <v>185.91827141920018</v>
      </c>
      <c r="AG15" s="190">
        <v>180.84634297479414</v>
      </c>
      <c r="AH15" s="190">
        <v>181.4261796337945</v>
      </c>
      <c r="AI15" s="190">
        <v>258.03572896108568</v>
      </c>
      <c r="AJ15" s="190">
        <v>307.17108159128367</v>
      </c>
      <c r="AK15" s="190">
        <v>322.06763931212572</v>
      </c>
      <c r="AL15" s="190">
        <v>826.95330172369358</v>
      </c>
      <c r="AM15" s="190">
        <v>525.81272154870851</v>
      </c>
      <c r="AN15" s="190">
        <v>370.02790609304151</v>
      </c>
      <c r="AO15" s="190">
        <v>422.31693128699078</v>
      </c>
      <c r="AP15" s="190">
        <v>374.56845760581621</v>
      </c>
      <c r="AQ15" s="190">
        <v>404.44601447200324</v>
      </c>
      <c r="AR15" s="190">
        <v>440.60644536321252</v>
      </c>
      <c r="AS15" s="190">
        <v>438.28819119386139</v>
      </c>
    </row>
    <row r="16" spans="1:46" s="196" customFormat="1" ht="16.5" customHeight="1">
      <c r="O16" s="480"/>
      <c r="P16" s="516"/>
      <c r="Q16" s="489"/>
      <c r="R16" s="522"/>
      <c r="S16" s="328" t="s">
        <v>334</v>
      </c>
      <c r="T16" s="184" t="s">
        <v>331</v>
      </c>
      <c r="U16" s="142">
        <v>5.9853884835003729E-3</v>
      </c>
      <c r="V16" s="142">
        <v>4.8050323379837077E-3</v>
      </c>
      <c r="W16" s="142">
        <v>5.3238131584598669E-3</v>
      </c>
      <c r="X16" s="142">
        <v>7.6005680613766653E-3</v>
      </c>
      <c r="Y16" s="142">
        <v>3.224150395242862E-2</v>
      </c>
      <c r="Z16" s="142">
        <v>5.0049323546608064E-2</v>
      </c>
      <c r="AA16" s="142">
        <v>2.6523600879297293E-2</v>
      </c>
      <c r="AB16" s="142">
        <v>8.0832408957329585E-2</v>
      </c>
      <c r="AC16" s="142">
        <v>9.8573881227038335E-2</v>
      </c>
      <c r="AD16" s="142">
        <v>7.9196192237213914E-2</v>
      </c>
      <c r="AE16" s="142">
        <v>7.3267379945533589E-2</v>
      </c>
      <c r="AF16" s="142">
        <v>8.0880713454807657E-2</v>
      </c>
      <c r="AG16" s="142">
        <v>7.8519148478605971E-2</v>
      </c>
      <c r="AH16" s="142">
        <v>4.795765378667724E-2</v>
      </c>
      <c r="AI16" s="142">
        <v>4.2411302481521425E-2</v>
      </c>
      <c r="AJ16" s="142">
        <v>4.5829964444581567E-2</v>
      </c>
      <c r="AK16" s="142">
        <v>5.4366906631868994E-2</v>
      </c>
      <c r="AL16" s="142">
        <v>5.8003868954228259E-2</v>
      </c>
      <c r="AM16" s="142">
        <v>0.18303445873462701</v>
      </c>
      <c r="AN16" s="142">
        <v>0.1105987569479477</v>
      </c>
      <c r="AO16" s="142">
        <v>0.10819040880670262</v>
      </c>
      <c r="AP16" s="142">
        <v>8.336589719694551E-2</v>
      </c>
      <c r="AQ16" s="142">
        <v>0.12930976942992878</v>
      </c>
      <c r="AR16" s="142">
        <v>5.6318294995269851E-2</v>
      </c>
      <c r="AS16" s="142">
        <v>4.9649023219514206E-2</v>
      </c>
    </row>
    <row r="17" spans="15:45" ht="16.5" customHeight="1">
      <c r="O17" s="480"/>
      <c r="P17" s="485"/>
      <c r="Q17" s="473" t="s">
        <v>156</v>
      </c>
      <c r="R17" s="343" t="s">
        <v>340</v>
      </c>
      <c r="S17" s="328" t="s">
        <v>341</v>
      </c>
      <c r="T17" s="184" t="s">
        <v>134</v>
      </c>
      <c r="U17" s="281" t="s">
        <v>133</v>
      </c>
      <c r="V17" s="281" t="s">
        <v>133</v>
      </c>
      <c r="W17" s="281" t="s">
        <v>133</v>
      </c>
      <c r="X17" s="281" t="s">
        <v>133</v>
      </c>
      <c r="Y17" s="281" t="s">
        <v>133</v>
      </c>
      <c r="Z17" s="281" t="s">
        <v>133</v>
      </c>
      <c r="AA17" s="281" t="s">
        <v>133</v>
      </c>
      <c r="AB17" s="281" t="s">
        <v>133</v>
      </c>
      <c r="AC17" s="281" t="s">
        <v>133</v>
      </c>
      <c r="AD17" s="281" t="s">
        <v>133</v>
      </c>
      <c r="AE17" s="281">
        <v>91.991777398466198</v>
      </c>
      <c r="AF17" s="281">
        <v>225.67191059265653</v>
      </c>
      <c r="AG17" s="281">
        <v>298.81085392057332</v>
      </c>
      <c r="AH17" s="281">
        <v>415.85224212220436</v>
      </c>
      <c r="AI17" s="281">
        <v>494.82566465557767</v>
      </c>
      <c r="AJ17" s="281">
        <v>510.82890733806823</v>
      </c>
      <c r="AK17" s="281">
        <v>472.16356036486076</v>
      </c>
      <c r="AL17" s="281">
        <v>442.31018321722667</v>
      </c>
      <c r="AM17" s="281">
        <v>370.16364399071182</v>
      </c>
      <c r="AN17" s="281">
        <v>413.20617624007423</v>
      </c>
      <c r="AO17" s="281">
        <v>454.79950997204054</v>
      </c>
      <c r="AP17" s="281">
        <v>434.85593239293007</v>
      </c>
      <c r="AQ17" s="281">
        <v>465.22746120794437</v>
      </c>
      <c r="AR17" s="281">
        <v>233.24130412882567</v>
      </c>
      <c r="AS17" s="281">
        <v>228.58213078665293</v>
      </c>
    </row>
    <row r="18" spans="15:45" ht="16.5" customHeight="1">
      <c r="O18" s="480"/>
      <c r="P18" s="485"/>
      <c r="Q18" s="495"/>
      <c r="R18" s="523" t="s">
        <v>240</v>
      </c>
      <c r="S18" s="328" t="s">
        <v>338</v>
      </c>
      <c r="T18" s="184" t="s">
        <v>331</v>
      </c>
      <c r="U18" s="281">
        <v>3562.7272726558917</v>
      </c>
      <c r="V18" s="281">
        <v>3494.7804928229848</v>
      </c>
      <c r="W18" s="281">
        <v>4184.6090260267683</v>
      </c>
      <c r="X18" s="281">
        <v>3426.1215534105554</v>
      </c>
      <c r="Y18" s="281">
        <v>4341.0487165228014</v>
      </c>
      <c r="Z18" s="281">
        <v>4160.2303126855968</v>
      </c>
      <c r="AA18" s="281">
        <v>3902.2075270210471</v>
      </c>
      <c r="AB18" s="281">
        <v>4322.1663204781953</v>
      </c>
      <c r="AC18" s="281">
        <v>4028.3638801755465</v>
      </c>
      <c r="AD18" s="281">
        <v>3808.5296411020286</v>
      </c>
      <c r="AE18" s="281">
        <v>4112.2357152674349</v>
      </c>
      <c r="AF18" s="281">
        <v>4099.5874184898539</v>
      </c>
      <c r="AG18" s="281">
        <v>4339.0742584105974</v>
      </c>
      <c r="AH18" s="281">
        <v>4706.138318993907</v>
      </c>
      <c r="AI18" s="281">
        <v>4946.7246861767317</v>
      </c>
      <c r="AJ18" s="281">
        <v>5172.2520576147572</v>
      </c>
      <c r="AK18" s="281">
        <v>5028.7074357920283</v>
      </c>
      <c r="AL18" s="281">
        <v>5404.9882819503291</v>
      </c>
      <c r="AM18" s="281">
        <v>4700.6396021123355</v>
      </c>
      <c r="AN18" s="281">
        <v>4441.5344332118584</v>
      </c>
      <c r="AO18" s="281">
        <v>4673.3102907765742</v>
      </c>
      <c r="AP18" s="281">
        <v>4669.6746584124949</v>
      </c>
      <c r="AQ18" s="281">
        <v>4748.0180467397558</v>
      </c>
      <c r="AR18" s="281">
        <v>4527.5214978983386</v>
      </c>
      <c r="AS18" s="281">
        <v>4406.180120569863</v>
      </c>
    </row>
    <row r="19" spans="15:45" ht="16.5" customHeight="1">
      <c r="O19" s="480"/>
      <c r="P19" s="485"/>
      <c r="Q19" s="495"/>
      <c r="R19" s="523"/>
      <c r="S19" s="276" t="s">
        <v>339</v>
      </c>
      <c r="T19" s="184" t="s">
        <v>331</v>
      </c>
      <c r="U19" s="281">
        <v>54.591511333333344</v>
      </c>
      <c r="V19" s="281">
        <v>53.607451333333344</v>
      </c>
      <c r="W19" s="281">
        <v>43.861253333333337</v>
      </c>
      <c r="X19" s="281">
        <v>43.754942</v>
      </c>
      <c r="Y19" s="281">
        <v>37.377699333333339</v>
      </c>
      <c r="Z19" s="281">
        <v>59.171471333333344</v>
      </c>
      <c r="AA19" s="281">
        <v>69.376384000000002</v>
      </c>
      <c r="AB19" s="281">
        <v>176.44396</v>
      </c>
      <c r="AC19" s="281">
        <v>192.76503400000001</v>
      </c>
      <c r="AD19" s="281">
        <v>288.89886666666666</v>
      </c>
      <c r="AE19" s="281">
        <v>447.82263067860993</v>
      </c>
      <c r="AF19" s="281">
        <v>688.01912991276322</v>
      </c>
      <c r="AG19" s="281">
        <v>821.52274643802207</v>
      </c>
      <c r="AH19" s="281">
        <v>1046.3869364697468</v>
      </c>
      <c r="AI19" s="281">
        <v>1176.6062260772114</v>
      </c>
      <c r="AJ19" s="281">
        <v>1208.6456381111866</v>
      </c>
      <c r="AK19" s="281">
        <v>1236.0961323380952</v>
      </c>
      <c r="AL19" s="281">
        <v>1375.3086597368556</v>
      </c>
      <c r="AM19" s="281">
        <v>1352.3024733020311</v>
      </c>
      <c r="AN19" s="281">
        <v>1468.8941658754782</v>
      </c>
      <c r="AO19" s="281">
        <v>1534.4038112653132</v>
      </c>
      <c r="AP19" s="281">
        <v>1538.7494581044216</v>
      </c>
      <c r="AQ19" s="281">
        <v>1613.3702202955897</v>
      </c>
      <c r="AR19" s="281">
        <v>1584.8147756569401</v>
      </c>
      <c r="AS19" s="281">
        <v>1948.8445412342032</v>
      </c>
    </row>
    <row r="20" spans="15:45" ht="16.5" customHeight="1">
      <c r="O20" s="480"/>
      <c r="P20" s="485"/>
      <c r="Q20" s="496"/>
      <c r="R20" s="410" t="s">
        <v>342</v>
      </c>
      <c r="S20" s="412"/>
      <c r="T20" s="184" t="s">
        <v>331</v>
      </c>
      <c r="U20" s="282">
        <v>526.86114112041503</v>
      </c>
      <c r="V20" s="282">
        <v>571.41778345975536</v>
      </c>
      <c r="W20" s="282">
        <v>630.32541668060981</v>
      </c>
      <c r="X20" s="282">
        <v>704.83658373256083</v>
      </c>
      <c r="Y20" s="282">
        <v>770.96044046066788</v>
      </c>
      <c r="Z20" s="282">
        <v>845.16572783041431</v>
      </c>
      <c r="AA20" s="282">
        <v>872.74420869353639</v>
      </c>
      <c r="AB20" s="282">
        <v>891.33636237619635</v>
      </c>
      <c r="AC20" s="282">
        <v>850.19370450453425</v>
      </c>
      <c r="AD20" s="282">
        <v>941.74152702243987</v>
      </c>
      <c r="AE20" s="282">
        <v>1044.1194095610947</v>
      </c>
      <c r="AF20" s="282">
        <v>1085.4381157465748</v>
      </c>
      <c r="AG20" s="282">
        <v>986.92661463077354</v>
      </c>
      <c r="AH20" s="282">
        <v>762.20554858250023</v>
      </c>
      <c r="AI20" s="282">
        <v>783.18352372229526</v>
      </c>
      <c r="AJ20" s="282">
        <v>869.15932502144847</v>
      </c>
      <c r="AK20" s="282">
        <v>949.37167119933622</v>
      </c>
      <c r="AL20" s="282">
        <v>997.70048912380003</v>
      </c>
      <c r="AM20" s="282">
        <v>1027.9961160585865</v>
      </c>
      <c r="AN20" s="282">
        <v>950.77889370139815</v>
      </c>
      <c r="AO20" s="282">
        <v>1007.7664373099562</v>
      </c>
      <c r="AP20" s="282">
        <v>975.86945701296281</v>
      </c>
      <c r="AQ20" s="282">
        <v>950.65012075341599</v>
      </c>
      <c r="AR20" s="282">
        <v>957.55621035933427</v>
      </c>
      <c r="AS20" s="282">
        <v>1014.270665764397</v>
      </c>
    </row>
    <row r="21" spans="15:45" ht="21.75" customHeight="1">
      <c r="O21" s="480"/>
      <c r="P21" s="485"/>
      <c r="Q21" s="473" t="s">
        <v>157</v>
      </c>
      <c r="R21" s="475" t="s">
        <v>343</v>
      </c>
      <c r="S21" s="476"/>
      <c r="T21" s="184" t="s">
        <v>331</v>
      </c>
      <c r="U21" s="284">
        <v>25.888535792682273</v>
      </c>
      <c r="V21" s="284">
        <v>25.888535792682273</v>
      </c>
      <c r="W21" s="284">
        <v>25.888535792682273</v>
      </c>
      <c r="X21" s="284">
        <v>25.888535792682273</v>
      </c>
      <c r="Y21" s="284">
        <v>25.888535792682273</v>
      </c>
      <c r="Z21" s="284">
        <v>29.923591575230979</v>
      </c>
      <c r="AA21" s="284">
        <v>33.627905080521579</v>
      </c>
      <c r="AB21" s="284">
        <v>47.717526091716202</v>
      </c>
      <c r="AC21" s="284">
        <v>61.268183256994796</v>
      </c>
      <c r="AD21" s="284">
        <v>99.314917276576622</v>
      </c>
      <c r="AE21" s="284">
        <v>114.25427828562293</v>
      </c>
      <c r="AF21" s="284">
        <v>135.23582539259073</v>
      </c>
      <c r="AG21" s="284">
        <v>186.44371869550073</v>
      </c>
      <c r="AH21" s="284">
        <v>251.9704908274816</v>
      </c>
      <c r="AI21" s="284">
        <v>296.38314077801556</v>
      </c>
      <c r="AJ21" s="284">
        <v>319.03475970321961</v>
      </c>
      <c r="AK21" s="284">
        <v>303.97234696130494</v>
      </c>
      <c r="AL21" s="284">
        <v>305.15514336459262</v>
      </c>
      <c r="AM21" s="284">
        <v>296.51358121672735</v>
      </c>
      <c r="AN21" s="284">
        <v>288.87609178271953</v>
      </c>
      <c r="AO21" s="284">
        <v>291.89619358851121</v>
      </c>
      <c r="AP21" s="284">
        <v>298.55454869397937</v>
      </c>
      <c r="AQ21" s="284">
        <v>294.70700874676629</v>
      </c>
      <c r="AR21" s="284">
        <v>295.44673985878381</v>
      </c>
      <c r="AS21" s="284">
        <v>296.52946763659565</v>
      </c>
    </row>
    <row r="22" spans="15:45" ht="24" customHeight="1" thickBot="1">
      <c r="O22" s="480"/>
      <c r="P22" s="486"/>
      <c r="Q22" s="474"/>
      <c r="R22" s="477" t="s">
        <v>344</v>
      </c>
      <c r="S22" s="478"/>
      <c r="T22" s="230" t="s">
        <v>331</v>
      </c>
      <c r="U22" s="344" t="s">
        <v>133</v>
      </c>
      <c r="V22" s="344">
        <v>0</v>
      </c>
      <c r="W22" s="344">
        <v>0</v>
      </c>
      <c r="X22" s="344">
        <v>7.1524444444444448</v>
      </c>
      <c r="Y22" s="344">
        <v>9.8103703703703733</v>
      </c>
      <c r="Z22" s="344">
        <v>11.234870370370373</v>
      </c>
      <c r="AA22" s="344">
        <v>8.8550000000000022</v>
      </c>
      <c r="AB22" s="344">
        <v>9.4827924074074073</v>
      </c>
      <c r="AC22" s="344">
        <v>16.025967222222224</v>
      </c>
      <c r="AD22" s="344">
        <v>24.107003148148152</v>
      </c>
      <c r="AE22" s="344">
        <v>45.995772517730501</v>
      </c>
      <c r="AF22" s="344">
        <v>101.67478580579198</v>
      </c>
      <c r="AG22" s="344">
        <v>164.86150956203704</v>
      </c>
      <c r="AH22" s="344">
        <v>271.68410599184915</v>
      </c>
      <c r="AI22" s="344">
        <v>437.9163812288337</v>
      </c>
      <c r="AJ22" s="344">
        <v>683.53027830371514</v>
      </c>
      <c r="AK22" s="344">
        <v>924.6722548059297</v>
      </c>
      <c r="AL22" s="344">
        <v>1076.9719581650977</v>
      </c>
      <c r="AM22" s="344">
        <v>1073.3566667899238</v>
      </c>
      <c r="AN22" s="344">
        <v>1113.460626448285</v>
      </c>
      <c r="AO22" s="344">
        <v>1093.1254199437788</v>
      </c>
      <c r="AP22" s="344">
        <v>1146.9248717359562</v>
      </c>
      <c r="AQ22" s="344">
        <v>1194.2187577398088</v>
      </c>
      <c r="AR22" s="344">
        <v>1263.3902489759123</v>
      </c>
      <c r="AS22" s="344">
        <v>1234.8762675044093</v>
      </c>
    </row>
    <row r="23" spans="15:45" ht="16.5" customHeight="1" thickTop="1" thickBot="1">
      <c r="O23" s="506"/>
      <c r="P23" s="507" t="s">
        <v>155</v>
      </c>
      <c r="Q23" s="508"/>
      <c r="R23" s="508"/>
      <c r="S23" s="509"/>
      <c r="T23" s="235" t="s">
        <v>331</v>
      </c>
      <c r="U23" s="286">
        <f t="shared" ref="U23:AS23" si="0">SUM(U9:U22)</f>
        <v>23273.005020712448</v>
      </c>
      <c r="V23" s="286">
        <f t="shared" si="0"/>
        <v>23477.122428716204</v>
      </c>
      <c r="W23" s="286">
        <f t="shared" si="0"/>
        <v>25268.368314198229</v>
      </c>
      <c r="X23" s="286">
        <f t="shared" si="0"/>
        <v>24307.763403710513</v>
      </c>
      <c r="Y23" s="286">
        <f t="shared" si="0"/>
        <v>27864.422950195272</v>
      </c>
      <c r="Z23" s="286">
        <f t="shared" si="0"/>
        <v>28438.939924669565</v>
      </c>
      <c r="AA23" s="286">
        <f t="shared" si="0"/>
        <v>28975.717592415531</v>
      </c>
      <c r="AB23" s="286">
        <f t="shared" si="0"/>
        <v>30521.967270005665</v>
      </c>
      <c r="AC23" s="286">
        <f t="shared" si="0"/>
        <v>30802.948131724715</v>
      </c>
      <c r="AD23" s="286">
        <f t="shared" si="0"/>
        <v>30677.78529120432</v>
      </c>
      <c r="AE23" s="286">
        <f t="shared" si="0"/>
        <v>32161.083389114116</v>
      </c>
      <c r="AF23" s="286">
        <f t="shared" si="0"/>
        <v>31802.161667711967</v>
      </c>
      <c r="AG23" s="286">
        <f t="shared" si="0"/>
        <v>32118.001664874671</v>
      </c>
      <c r="AH23" s="286">
        <f t="shared" si="0"/>
        <v>32923.513065392261</v>
      </c>
      <c r="AI23" s="286">
        <f t="shared" si="0"/>
        <v>32115.22813801068</v>
      </c>
      <c r="AJ23" s="286">
        <f t="shared" si="0"/>
        <v>31085.505024977723</v>
      </c>
      <c r="AK23" s="286">
        <f t="shared" si="0"/>
        <v>29278.66879570777</v>
      </c>
      <c r="AL23" s="286">
        <f t="shared" si="0"/>
        <v>29808.366503406291</v>
      </c>
      <c r="AM23" s="286">
        <f t="shared" si="0"/>
        <v>31119.115075033213</v>
      </c>
      <c r="AN23" s="286">
        <f t="shared" si="0"/>
        <v>27330.828181084871</v>
      </c>
      <c r="AO23" s="286">
        <f t="shared" si="0"/>
        <v>27784.774779140986</v>
      </c>
      <c r="AP23" s="286">
        <f t="shared" si="0"/>
        <v>27244.698360975322</v>
      </c>
      <c r="AQ23" s="286">
        <f t="shared" si="0"/>
        <v>28902.838302941465</v>
      </c>
      <c r="AR23" s="286">
        <f t="shared" si="0"/>
        <v>28199.216817498189</v>
      </c>
      <c r="AS23" s="286">
        <f t="shared" si="0"/>
        <v>28196.780475983869</v>
      </c>
    </row>
    <row r="24" spans="15:45" ht="35.25" customHeight="1">
      <c r="O24" s="479" t="s">
        <v>324</v>
      </c>
      <c r="P24" s="482" t="s">
        <v>345</v>
      </c>
      <c r="Q24" s="483"/>
      <c r="R24" s="483"/>
      <c r="S24" s="484"/>
      <c r="T24" s="280" t="s">
        <v>346</v>
      </c>
      <c r="U24" s="285">
        <v>0.64195563074528494</v>
      </c>
      <c r="V24" s="285">
        <v>0.62294609964792225</v>
      </c>
      <c r="W24" s="285">
        <v>0.63964148809007004</v>
      </c>
      <c r="X24" s="285">
        <v>0.63606068239669689</v>
      </c>
      <c r="Y24" s="285">
        <v>0.68997614008690811</v>
      </c>
      <c r="Z24" s="285">
        <v>0.70800908651328243</v>
      </c>
      <c r="AA24" s="285">
        <v>0.72566681551897338</v>
      </c>
      <c r="AB24" s="285">
        <v>0.70051851291749834</v>
      </c>
      <c r="AC24" s="285">
        <v>0.69197145720537068</v>
      </c>
      <c r="AD24" s="285">
        <v>0.66838483458768583</v>
      </c>
      <c r="AE24" s="285">
        <v>0.63490838861208487</v>
      </c>
      <c r="AF24" s="285">
        <v>0.6002730568232777</v>
      </c>
      <c r="AG24" s="285">
        <v>0.92918129123617677</v>
      </c>
      <c r="AH24" s="285">
        <v>0.79975016689211742</v>
      </c>
      <c r="AI24" s="285">
        <v>0.73248400066993236</v>
      </c>
      <c r="AJ24" s="285">
        <v>0.67937853872565956</v>
      </c>
      <c r="AK24" s="285">
        <v>0.63277502281438103</v>
      </c>
      <c r="AL24" s="285">
        <v>0.57873816427709179</v>
      </c>
      <c r="AM24" s="285">
        <v>0.5612519758571487</v>
      </c>
      <c r="AN24" s="285">
        <v>0.49908560465425994</v>
      </c>
      <c r="AO24" s="285">
        <v>0.46062272085573197</v>
      </c>
      <c r="AP24" s="285">
        <v>0.45764954370506794</v>
      </c>
      <c r="AQ24" s="285">
        <v>0.4770443647821993</v>
      </c>
      <c r="AR24" s="285">
        <v>0.48352851356981963</v>
      </c>
      <c r="AS24" s="285">
        <v>0.42827524332717154</v>
      </c>
    </row>
    <row r="25" spans="15:45" ht="16.5" customHeight="1">
      <c r="O25" s="480"/>
      <c r="P25" s="485" t="s">
        <v>159</v>
      </c>
      <c r="Q25" s="487" t="s">
        <v>158</v>
      </c>
      <c r="R25" s="490" t="s">
        <v>347</v>
      </c>
      <c r="S25" s="491"/>
      <c r="T25" s="184" t="s">
        <v>346</v>
      </c>
      <c r="U25" s="173">
        <v>0.53964537960641534</v>
      </c>
      <c r="V25" s="173">
        <v>0.55024467936936305</v>
      </c>
      <c r="W25" s="173">
        <v>0.54188802522329094</v>
      </c>
      <c r="X25" s="173">
        <v>0.53460143708369534</v>
      </c>
      <c r="Y25" s="173">
        <v>0.52979861176038412</v>
      </c>
      <c r="Z25" s="173">
        <v>0.54071634047957795</v>
      </c>
      <c r="AA25" s="173">
        <v>0.54247939125606637</v>
      </c>
      <c r="AB25" s="173">
        <v>0.54684333449708555</v>
      </c>
      <c r="AC25" s="173">
        <v>0.5656404331395869</v>
      </c>
      <c r="AD25" s="173">
        <v>0.56384304754641823</v>
      </c>
      <c r="AE25" s="173">
        <v>0.59746590889835638</v>
      </c>
      <c r="AF25" s="173">
        <v>0.61470617498607649</v>
      </c>
      <c r="AG25" s="173">
        <v>0.1468873194116356</v>
      </c>
      <c r="AH25" s="173">
        <v>0.14955058007624766</v>
      </c>
      <c r="AI25" s="173">
        <v>0.14360749280730917</v>
      </c>
      <c r="AJ25" s="173">
        <v>0.13829088535687262</v>
      </c>
      <c r="AK25" s="173">
        <v>0.13658341032173679</v>
      </c>
      <c r="AL25" s="173">
        <v>0.13138493027023002</v>
      </c>
      <c r="AM25" s="173">
        <v>0.12812200305781712</v>
      </c>
      <c r="AN25" s="173">
        <v>0.11812283374795349</v>
      </c>
      <c r="AO25" s="173">
        <v>0.1162009876208248</v>
      </c>
      <c r="AP25" s="173">
        <v>0.11406397686501427</v>
      </c>
      <c r="AQ25" s="173">
        <v>0.12040359993843583</v>
      </c>
      <c r="AR25" s="173">
        <v>0.11593483164948112</v>
      </c>
      <c r="AS25" s="173">
        <v>0.11198917870880817</v>
      </c>
    </row>
    <row r="26" spans="15:45" ht="16.5" customHeight="1">
      <c r="O26" s="480"/>
      <c r="P26" s="485"/>
      <c r="Q26" s="488"/>
      <c r="R26" s="492" t="s">
        <v>348</v>
      </c>
      <c r="S26" s="276" t="s">
        <v>349</v>
      </c>
      <c r="T26" s="184" t="s">
        <v>346</v>
      </c>
      <c r="U26" s="173">
        <v>3.5084134589342185E-5</v>
      </c>
      <c r="V26" s="173">
        <v>3.4511723465968396E-5</v>
      </c>
      <c r="W26" s="173">
        <v>5.6781608238449269E-5</v>
      </c>
      <c r="X26" s="173">
        <v>4.6026601062223413E-5</v>
      </c>
      <c r="Y26" s="173">
        <v>4.9869403801932091E-5</v>
      </c>
      <c r="Z26" s="173">
        <v>5.1262552032236456E-5</v>
      </c>
      <c r="AA26" s="173">
        <v>4.6970318996914949E-5</v>
      </c>
      <c r="AB26" s="173">
        <v>4.9681295935067441E-5</v>
      </c>
      <c r="AC26" s="173">
        <v>4.388020616654436E-5</v>
      </c>
      <c r="AD26" s="173">
        <v>4.2600033902550647E-5</v>
      </c>
      <c r="AE26" s="173">
        <v>4.8403106287094737E-5</v>
      </c>
      <c r="AF26" s="173">
        <v>9.4911478600557311E-5</v>
      </c>
      <c r="AG26" s="173">
        <v>8.4618894827508622E-5</v>
      </c>
      <c r="AH26" s="173">
        <v>8.0787395345089806E-5</v>
      </c>
      <c r="AI26" s="173">
        <v>8.153144439718019E-5</v>
      </c>
      <c r="AJ26" s="173">
        <v>1.5948825883768165E-4</v>
      </c>
      <c r="AK26" s="173">
        <v>1.5362118283389708E-4</v>
      </c>
      <c r="AL26" s="173">
        <v>1.4502486820168763E-4</v>
      </c>
      <c r="AM26" s="173">
        <v>1.2015392857494674E-4</v>
      </c>
      <c r="AN26" s="173">
        <v>1.0283215968755992E-4</v>
      </c>
      <c r="AO26" s="173">
        <v>1.3418033655205025E-4</v>
      </c>
      <c r="AP26" s="173">
        <v>1.2843457906745363E-4</v>
      </c>
      <c r="AQ26" s="173">
        <v>1.4051756907182593E-4</v>
      </c>
      <c r="AR26" s="173">
        <v>1.1829500703581257E-4</v>
      </c>
      <c r="AS26" s="173">
        <v>1.2268882158285703E-4</v>
      </c>
    </row>
    <row r="27" spans="15:45" ht="16.5" customHeight="1">
      <c r="O27" s="480"/>
      <c r="P27" s="485"/>
      <c r="Q27" s="488"/>
      <c r="R27" s="493"/>
      <c r="S27" s="178" t="s">
        <v>350</v>
      </c>
      <c r="T27" s="184" t="s">
        <v>346</v>
      </c>
      <c r="U27" s="173">
        <v>3.6476695160210694E-4</v>
      </c>
      <c r="V27" s="173">
        <v>3.3795777566091408E-4</v>
      </c>
      <c r="W27" s="173">
        <v>4.789553645120458E-4</v>
      </c>
      <c r="X27" s="173">
        <v>4.9277136988291968E-4</v>
      </c>
      <c r="Y27" s="173">
        <v>6.3074658648709354E-4</v>
      </c>
      <c r="Z27" s="173">
        <v>7.7152174565310399E-4</v>
      </c>
      <c r="AA27" s="173">
        <v>7.2133061791806465E-4</v>
      </c>
      <c r="AB27" s="173">
        <v>2.2654678296471493E-3</v>
      </c>
      <c r="AC27" s="173">
        <v>3.2846795638970892E-3</v>
      </c>
      <c r="AD27" s="173">
        <v>2.5526777027072216E-3</v>
      </c>
      <c r="AE27" s="173">
        <v>2.2135085005350543E-3</v>
      </c>
      <c r="AF27" s="173">
        <v>2.1859289980477822E-3</v>
      </c>
      <c r="AG27" s="173">
        <v>5.6367691316818944E-4</v>
      </c>
      <c r="AH27" s="173">
        <v>5.6548419626117766E-4</v>
      </c>
      <c r="AI27" s="173">
        <v>8.0426720715143576E-4</v>
      </c>
      <c r="AJ27" s="173">
        <v>9.5741635820659839E-4</v>
      </c>
      <c r="AK27" s="173">
        <v>1.003847187466366E-3</v>
      </c>
      <c r="AL27" s="173">
        <v>2.5775167845933302E-3</v>
      </c>
      <c r="AM27" s="173">
        <v>1.6392687774611228E-3</v>
      </c>
      <c r="AN27" s="173">
        <v>1.1536025084068948E-3</v>
      </c>
      <c r="AO27" s="173">
        <v>1.3180711652579281E-3</v>
      </c>
      <c r="AP27" s="173">
        <v>1.1694688964795827E-3</v>
      </c>
      <c r="AQ27" s="173">
        <v>1.2631192846159359E-3</v>
      </c>
      <c r="AR27" s="173">
        <v>1.3761189264994693E-3</v>
      </c>
      <c r="AS27" s="173">
        <v>1.3691531951504842E-3</v>
      </c>
    </row>
    <row r="28" spans="15:45" ht="16.5" customHeight="1">
      <c r="O28" s="480"/>
      <c r="P28" s="485"/>
      <c r="Q28" s="488"/>
      <c r="R28" s="493"/>
      <c r="S28" s="328" t="s">
        <v>351</v>
      </c>
      <c r="T28" s="184" t="s">
        <v>346</v>
      </c>
      <c r="U28" s="173">
        <v>3.2687332828831936E-6</v>
      </c>
      <c r="V28" s="173">
        <v>8.5069588336712043E-6</v>
      </c>
      <c r="W28" s="173">
        <v>1.3315514445575092E-5</v>
      </c>
      <c r="X28" s="173">
        <v>1.4961898475212422E-5</v>
      </c>
      <c r="Y28" s="173">
        <v>1.7407873845501071E-5</v>
      </c>
      <c r="Z28" s="173">
        <v>2.0905212062895842E-5</v>
      </c>
      <c r="AA28" s="173">
        <v>2.0136901806721104E-5</v>
      </c>
      <c r="AB28" s="173">
        <v>2.7976012412314291E-5</v>
      </c>
      <c r="AC28" s="173">
        <v>4.4685418710881217E-5</v>
      </c>
      <c r="AD28" s="173">
        <v>4.1060674297224288E-5</v>
      </c>
      <c r="AE28" s="173">
        <v>6.5982504793891643E-5</v>
      </c>
      <c r="AF28" s="173">
        <v>7.2444038577298771E-5</v>
      </c>
      <c r="AG28" s="173">
        <v>8.6499299599216318E-4</v>
      </c>
      <c r="AH28" s="173">
        <v>4.7880718762303396E-4</v>
      </c>
      <c r="AI28" s="173">
        <v>4.9234926909685331E-4</v>
      </c>
      <c r="AJ28" s="173">
        <v>5.7383806101552512E-4</v>
      </c>
      <c r="AK28" s="173">
        <v>7.6061573144114514E-4</v>
      </c>
      <c r="AL28" s="173">
        <v>5.3074094022144609E-4</v>
      </c>
      <c r="AM28" s="173">
        <v>4.2460268522814359E-4</v>
      </c>
      <c r="AN28" s="173">
        <v>3.4933220921042719E-4</v>
      </c>
      <c r="AO28" s="173">
        <v>3.6670231906066943E-4</v>
      </c>
      <c r="AP28" s="173">
        <v>3.5512224582717457E-4</v>
      </c>
      <c r="AQ28" s="173">
        <v>2.9529186745411797E-4</v>
      </c>
      <c r="AR28" s="173">
        <v>2.9143184304295308E-4</v>
      </c>
      <c r="AS28" s="173">
        <v>2.6055164775363353E-4</v>
      </c>
    </row>
    <row r="29" spans="15:45" ht="16.5" customHeight="1">
      <c r="O29" s="480"/>
      <c r="P29" s="485"/>
      <c r="Q29" s="488"/>
      <c r="R29" s="493"/>
      <c r="S29" s="178" t="s">
        <v>352</v>
      </c>
      <c r="T29" s="184" t="s">
        <v>346</v>
      </c>
      <c r="U29" s="173">
        <v>1.4234436880113003E-5</v>
      </c>
      <c r="V29" s="173">
        <v>1.1427316657970884E-5</v>
      </c>
      <c r="W29" s="173">
        <v>1.2661079990800116E-5</v>
      </c>
      <c r="X29" s="173">
        <v>1.8075653171203595E-5</v>
      </c>
      <c r="Y29" s="173">
        <v>7.667666922471206E-5</v>
      </c>
      <c r="Z29" s="173">
        <v>1.1902718409681343E-4</v>
      </c>
      <c r="AA29" s="173">
        <v>6.3078365521375355E-5</v>
      </c>
      <c r="AB29" s="173">
        <v>1.9223544575968664E-4</v>
      </c>
      <c r="AC29" s="173">
        <v>2.3442817358004594E-4</v>
      </c>
      <c r="AD29" s="173">
        <v>1.8834419898616875E-4</v>
      </c>
      <c r="AE29" s="173">
        <v>1.7424431147300149E-4</v>
      </c>
      <c r="AF29" s="173">
        <v>1.9235032340251176E-4</v>
      </c>
      <c r="AG29" s="173">
        <v>1.9002028925742401E-3</v>
      </c>
      <c r="AH29" s="173">
        <v>1.1605993469395298E-3</v>
      </c>
      <c r="AI29" s="173">
        <v>1.0263748552391187E-3</v>
      </c>
      <c r="AJ29" s="173">
        <v>1.1091081945176315E-3</v>
      </c>
      <c r="AK29" s="173">
        <v>1.3157064899951049E-3</v>
      </c>
      <c r="AL29" s="173">
        <v>1.4037228077855811E-3</v>
      </c>
      <c r="AM29" s="173">
        <v>4.4295259776417992E-3</v>
      </c>
      <c r="AN29" s="173">
        <v>2.6765455553159454E-3</v>
      </c>
      <c r="AO29" s="173">
        <v>2.6182623187680268E-3</v>
      </c>
      <c r="AP29" s="173">
        <v>2.0174966497356374E-3</v>
      </c>
      <c r="AQ29" s="173">
        <v>3.1293614700343884E-3</v>
      </c>
      <c r="AR29" s="173">
        <v>1.3629310700436306E-3</v>
      </c>
      <c r="AS29" s="173">
        <v>1.2015313380647793E-3</v>
      </c>
    </row>
    <row r="30" spans="15:45" ht="16.5" customHeight="1">
      <c r="O30" s="480"/>
      <c r="P30" s="485"/>
      <c r="Q30" s="488"/>
      <c r="R30" s="493"/>
      <c r="S30" s="328" t="s">
        <v>353</v>
      </c>
      <c r="T30" s="184" t="s">
        <v>346</v>
      </c>
      <c r="U30" s="173">
        <v>1.1372644759537761E-4</v>
      </c>
      <c r="V30" s="173">
        <v>3.2221742536151546E-4</v>
      </c>
      <c r="W30" s="173">
        <v>5.2889223377824263E-4</v>
      </c>
      <c r="X30" s="173">
        <v>4.8711180831231344E-4</v>
      </c>
      <c r="Y30" s="173">
        <v>6.3371049008209405E-4</v>
      </c>
      <c r="Z30" s="173">
        <v>7.93394608211023E-4</v>
      </c>
      <c r="AA30" s="173">
        <v>8.8196382026050268E-4</v>
      </c>
      <c r="AB30" s="173">
        <v>1.222054972104271E-3</v>
      </c>
      <c r="AC30" s="173">
        <v>1.0299865572474941E-3</v>
      </c>
      <c r="AD30" s="173">
        <v>9.2728689454564853E-4</v>
      </c>
      <c r="AE30" s="173">
        <v>7.5540264679477438E-4</v>
      </c>
      <c r="AF30" s="173">
        <v>7.6975083899224366E-4</v>
      </c>
      <c r="AG30" s="173">
        <v>6.5143106064627183E-3</v>
      </c>
      <c r="AH30" s="173">
        <v>5.6893559941089914E-3</v>
      </c>
      <c r="AI30" s="173">
        <v>5.7225052191028549E-3</v>
      </c>
      <c r="AJ30" s="173">
        <v>6.408431040682362E-3</v>
      </c>
      <c r="AK30" s="173">
        <v>6.7882909365177468E-3</v>
      </c>
      <c r="AL30" s="173">
        <v>1.6563255828347605E-2</v>
      </c>
      <c r="AM30" s="173">
        <v>1.1773213782679518E-2</v>
      </c>
      <c r="AN30" s="173">
        <v>1.1504214229381433E-2</v>
      </c>
      <c r="AO30" s="173">
        <v>9.8722836060397175E-3</v>
      </c>
      <c r="AP30" s="173">
        <v>1.0177149766444215E-2</v>
      </c>
      <c r="AQ30" s="173">
        <v>1.0589615748167944E-2</v>
      </c>
      <c r="AR30" s="173">
        <v>1.2445712665924731E-2</v>
      </c>
      <c r="AS30" s="173">
        <v>1.0517882533955121E-2</v>
      </c>
    </row>
    <row r="31" spans="15:45" ht="16.5" customHeight="1">
      <c r="O31" s="480"/>
      <c r="P31" s="485"/>
      <c r="Q31" s="488"/>
      <c r="R31" s="493"/>
      <c r="S31" s="328" t="s">
        <v>354</v>
      </c>
      <c r="T31" s="184" t="s">
        <v>346</v>
      </c>
      <c r="U31" s="173">
        <v>1.3159835294724545E-6</v>
      </c>
      <c r="V31" s="173">
        <v>4.0571649822124199E-6</v>
      </c>
      <c r="W31" s="173">
        <v>4.9711253930147009E-6</v>
      </c>
      <c r="X31" s="173">
        <v>5.6107119282046588E-6</v>
      </c>
      <c r="Y31" s="173">
        <v>6.0688000562297319E-6</v>
      </c>
      <c r="Z31" s="173">
        <v>8.1948431286551711E-6</v>
      </c>
      <c r="AA31" s="173">
        <v>7.9573241010430192E-6</v>
      </c>
      <c r="AB31" s="173">
        <v>1.071978045705501E-5</v>
      </c>
      <c r="AC31" s="173">
        <v>1.2837799850639908E-5</v>
      </c>
      <c r="AD31" s="173">
        <v>1.3931300207986811E-5</v>
      </c>
      <c r="AE31" s="173">
        <v>1.2129136910641848E-5</v>
      </c>
      <c r="AF31" s="173">
        <v>1.3435076245244501E-5</v>
      </c>
      <c r="AG31" s="173">
        <v>1.2357042799888043E-4</v>
      </c>
      <c r="AH31" s="173">
        <v>1.0241864975893774E-4</v>
      </c>
      <c r="AI31" s="173">
        <v>1.0128327821420982E-4</v>
      </c>
      <c r="AJ31" s="173">
        <v>1.4775471032136279E-4</v>
      </c>
      <c r="AK31" s="173">
        <v>1.472159480208668E-4</v>
      </c>
      <c r="AL31" s="173">
        <v>1.2424274815973942E-4</v>
      </c>
      <c r="AM31" s="173">
        <v>6.3690402784221539E-5</v>
      </c>
      <c r="AN31" s="173">
        <v>5.018031734514424E-5</v>
      </c>
      <c r="AO31" s="173">
        <v>4.6320292933979303E-5</v>
      </c>
      <c r="AP31" s="173">
        <v>5.018031734514424E-5</v>
      </c>
      <c r="AQ31" s="173">
        <v>4.6320292933979303E-5</v>
      </c>
      <c r="AR31" s="173">
        <v>6.7550427195386476E-5</v>
      </c>
      <c r="AS31" s="173">
        <v>6.7550427195386476E-5</v>
      </c>
    </row>
    <row r="32" spans="15:45" ht="36.75" customHeight="1">
      <c r="O32" s="480"/>
      <c r="P32" s="485"/>
      <c r="Q32" s="489"/>
      <c r="R32" s="494"/>
      <c r="S32" s="279" t="s">
        <v>355</v>
      </c>
      <c r="T32" s="184" t="s">
        <v>346</v>
      </c>
      <c r="U32" s="173">
        <v>2.5807670773415789E-4</v>
      </c>
      <c r="V32" s="173">
        <v>2.4527838998770118E-4</v>
      </c>
      <c r="W32" s="173">
        <v>2.6136550521413816E-4</v>
      </c>
      <c r="X32" s="173">
        <v>2.5053440046980717E-4</v>
      </c>
      <c r="Y32" s="173">
        <v>2.4115826366912847E-4</v>
      </c>
      <c r="Z32" s="173">
        <v>2.3885272125431065E-4</v>
      </c>
      <c r="AA32" s="173">
        <v>2.3658559806538575E-4</v>
      </c>
      <c r="AB32" s="173">
        <v>2.4351227392770399E-4</v>
      </c>
      <c r="AC32" s="173">
        <v>2.2349260062034111E-4</v>
      </c>
      <c r="AD32" s="173">
        <v>2.9027859045999138E-4</v>
      </c>
      <c r="AE32" s="173">
        <v>2.8801334511160091E-4</v>
      </c>
      <c r="AF32" s="173">
        <v>2.6107325547827304E-4</v>
      </c>
      <c r="AG32" s="173">
        <v>2.7275358633937044E-5</v>
      </c>
      <c r="AH32" s="173">
        <v>2.9036187722235595E-5</v>
      </c>
      <c r="AI32" s="173">
        <v>3.5553553137650541E-5</v>
      </c>
      <c r="AJ32" s="173">
        <v>3.9036803994341382E-5</v>
      </c>
      <c r="AK32" s="173">
        <v>5.5477274434690722E-5</v>
      </c>
      <c r="AL32" s="173">
        <v>3.2313131854741041E-5</v>
      </c>
      <c r="AM32" s="173">
        <v>2.3944628738546815E-5</v>
      </c>
      <c r="AN32" s="173">
        <v>2.4220647513630928E-5</v>
      </c>
      <c r="AO32" s="173">
        <v>2.3116572413294475E-5</v>
      </c>
      <c r="AP32" s="173">
        <v>2.3231580236246191E-5</v>
      </c>
      <c r="AQ32" s="173">
        <v>1.9700840071628578E-5</v>
      </c>
      <c r="AR32" s="173">
        <v>2.2472528604764877E-5</v>
      </c>
      <c r="AS32" s="173">
        <v>2.2472528604764877E-5</v>
      </c>
    </row>
    <row r="33" spans="15:45" ht="16.5" customHeight="1">
      <c r="O33" s="480"/>
      <c r="P33" s="485"/>
      <c r="Q33" s="473" t="s">
        <v>156</v>
      </c>
      <c r="R33" s="343" t="s">
        <v>340</v>
      </c>
      <c r="S33" s="178" t="s">
        <v>356</v>
      </c>
      <c r="T33" s="184" t="s">
        <v>135</v>
      </c>
      <c r="U33" s="293" t="s">
        <v>133</v>
      </c>
      <c r="V33" s="293" t="s">
        <v>133</v>
      </c>
      <c r="W33" s="293" t="s">
        <v>133</v>
      </c>
      <c r="X33" s="293" t="s">
        <v>133</v>
      </c>
      <c r="Y33" s="293" t="s">
        <v>133</v>
      </c>
      <c r="Z33" s="293" t="s">
        <v>133</v>
      </c>
      <c r="AA33" s="293" t="s">
        <v>133</v>
      </c>
      <c r="AB33" s="293" t="s">
        <v>133</v>
      </c>
      <c r="AC33" s="293" t="s">
        <v>133</v>
      </c>
      <c r="AD33" s="293" t="s">
        <v>133</v>
      </c>
      <c r="AE33" s="293">
        <v>2.5448299504549153E-5</v>
      </c>
      <c r="AF33" s="293">
        <v>6.0429300311159418E-5</v>
      </c>
      <c r="AG33" s="293">
        <v>5.1721908335488031E-5</v>
      </c>
      <c r="AH33" s="293">
        <v>4.4271409462391826E-5</v>
      </c>
      <c r="AI33" s="293">
        <v>4.8655392031012451E-5</v>
      </c>
      <c r="AJ33" s="293">
        <v>5.2948514857278259E-5</v>
      </c>
      <c r="AK33" s="293">
        <v>3.3231950766279753E-5</v>
      </c>
      <c r="AL33" s="293">
        <v>3.2240065245572836E-5</v>
      </c>
      <c r="AM33" s="293">
        <v>2.0670591385724246E-5</v>
      </c>
      <c r="AN33" s="293">
        <v>5.0949600525471957E-5</v>
      </c>
      <c r="AO33" s="293">
        <v>8.0032289724214399E-6</v>
      </c>
      <c r="AP33" s="293" t="s">
        <v>133</v>
      </c>
      <c r="AQ33" s="293" t="s">
        <v>133</v>
      </c>
      <c r="AR33" s="293" t="s">
        <v>133</v>
      </c>
      <c r="AS33" s="293" t="s">
        <v>133</v>
      </c>
    </row>
    <row r="34" spans="15:45" ht="16.5" customHeight="1">
      <c r="O34" s="480"/>
      <c r="P34" s="485"/>
      <c r="Q34" s="495"/>
      <c r="R34" s="497" t="s">
        <v>357</v>
      </c>
      <c r="S34" s="276" t="s">
        <v>349</v>
      </c>
      <c r="T34" s="184" t="s">
        <v>135</v>
      </c>
      <c r="U34" s="293">
        <v>1.4231891669557942E-2</v>
      </c>
      <c r="V34" s="293">
        <v>1.3988773924086874E-2</v>
      </c>
      <c r="W34" s="293">
        <v>1.6755901404297897E-2</v>
      </c>
      <c r="X34" s="293">
        <v>1.3757037767726849E-2</v>
      </c>
      <c r="Y34" s="293">
        <v>1.7444574561600357E-2</v>
      </c>
      <c r="Z34" s="293">
        <v>1.673350549960901E-2</v>
      </c>
      <c r="AA34" s="293">
        <v>1.5725809598404323E-2</v>
      </c>
      <c r="AB34" s="293">
        <v>1.7430453886268793E-2</v>
      </c>
      <c r="AC34" s="293">
        <v>1.6270777102560051E-2</v>
      </c>
      <c r="AD34" s="293">
        <v>1.5413834141932212E-2</v>
      </c>
      <c r="AE34" s="293">
        <v>1.6616320874989276E-2</v>
      </c>
      <c r="AF34" s="293">
        <v>1.6617161609511665E-2</v>
      </c>
      <c r="AG34" s="293">
        <v>1.762565297796832E-2</v>
      </c>
      <c r="AH34" s="293">
        <v>1.9172370397122059E-2</v>
      </c>
      <c r="AI34" s="293">
        <v>2.0199667787455508E-2</v>
      </c>
      <c r="AJ34" s="293">
        <v>2.1169251841253373E-2</v>
      </c>
      <c r="AK34" s="293">
        <v>2.0603661143204617E-2</v>
      </c>
      <c r="AL34" s="293">
        <v>2.2208091898893941E-2</v>
      </c>
      <c r="AM34" s="293">
        <v>1.9310882404807467E-2</v>
      </c>
      <c r="AN34" s="293">
        <v>1.8237414345245544E-2</v>
      </c>
      <c r="AO34" s="293">
        <v>1.9218541066350528E-2</v>
      </c>
      <c r="AP34" s="293">
        <v>1.9206998399043405E-2</v>
      </c>
      <c r="AQ34" s="293">
        <v>1.9553278418256936E-2</v>
      </c>
      <c r="AR34" s="293">
        <v>1.8641407700994657E-2</v>
      </c>
      <c r="AS34" s="293">
        <v>1.813353033948149E-2</v>
      </c>
    </row>
    <row r="35" spans="15:45" ht="16.5" customHeight="1">
      <c r="O35" s="480"/>
      <c r="P35" s="485"/>
      <c r="Q35" s="495"/>
      <c r="R35" s="498"/>
      <c r="S35" s="178" t="s">
        <v>350</v>
      </c>
      <c r="T35" s="184" t="s">
        <v>135</v>
      </c>
      <c r="U35" s="293">
        <v>2.4550583887534969E-4</v>
      </c>
      <c r="V35" s="293">
        <v>2.4108038022980087E-4</v>
      </c>
      <c r="W35" s="293">
        <v>1.972503330778684E-4</v>
      </c>
      <c r="X35" s="293">
        <v>1.9677223579800759E-4</v>
      </c>
      <c r="Y35" s="293">
        <v>1.6809286290005133E-4</v>
      </c>
      <c r="Z35" s="293">
        <v>3.6066780854193889E-3</v>
      </c>
      <c r="AA35" s="293">
        <v>5.1372712651841027E-3</v>
      </c>
      <c r="AB35" s="293">
        <v>8.6130649683279718E-3</v>
      </c>
      <c r="AC35" s="293">
        <v>1.1284688571205903E-2</v>
      </c>
      <c r="AD35" s="293">
        <v>2.3142644263065972E-2</v>
      </c>
      <c r="AE35" s="293">
        <v>3.9216159830122367E-2</v>
      </c>
      <c r="AF35" s="293">
        <v>6.5580886748517614E-2</v>
      </c>
      <c r="AG35" s="293">
        <v>8.090650970174397E-2</v>
      </c>
      <c r="AH35" s="293">
        <v>9.7741016386063834E-2</v>
      </c>
      <c r="AI35" s="293">
        <v>0.10843101160777115</v>
      </c>
      <c r="AJ35" s="293">
        <v>0.11568389009972189</v>
      </c>
      <c r="AK35" s="293">
        <v>0.13985943071232121</v>
      </c>
      <c r="AL35" s="293">
        <v>0.15632470704845106</v>
      </c>
      <c r="AM35" s="293">
        <v>0.16668912383113574</v>
      </c>
      <c r="AN35" s="293">
        <v>0.17511967152693664</v>
      </c>
      <c r="AO35" s="293">
        <v>0.17053014073008729</v>
      </c>
      <c r="AP35" s="293">
        <v>0.17969341195490987</v>
      </c>
      <c r="AQ35" s="293">
        <v>0.18351313263267979</v>
      </c>
      <c r="AR35" s="293">
        <v>0.19841948056077272</v>
      </c>
      <c r="AS35" s="293">
        <v>0.22792350746612089</v>
      </c>
    </row>
    <row r="36" spans="15:45" ht="16.5" customHeight="1">
      <c r="O36" s="480"/>
      <c r="P36" s="485"/>
      <c r="Q36" s="495"/>
      <c r="R36" s="499"/>
      <c r="S36" s="328" t="s">
        <v>354</v>
      </c>
      <c r="T36" s="184" t="s">
        <v>135</v>
      </c>
      <c r="U36" s="294">
        <v>1.7591838059309557</v>
      </c>
      <c r="V36" s="294">
        <v>1.7591838059309557</v>
      </c>
      <c r="W36" s="294">
        <v>1.7591838059309557</v>
      </c>
      <c r="X36" s="294">
        <v>1.7591838059309557</v>
      </c>
      <c r="Y36" s="294">
        <v>1.7591838059309557</v>
      </c>
      <c r="Z36" s="294">
        <v>1.7591838059309557</v>
      </c>
      <c r="AA36" s="294">
        <v>1.7591838059309557</v>
      </c>
      <c r="AB36" s="294">
        <v>1.7591838059309557</v>
      </c>
      <c r="AC36" s="294">
        <v>1.6035628721626847</v>
      </c>
      <c r="AD36" s="294">
        <v>1.7434710422171469</v>
      </c>
      <c r="AE36" s="294">
        <v>2.2180826037095924</v>
      </c>
      <c r="AF36" s="294">
        <v>1.5486758208336262</v>
      </c>
      <c r="AG36" s="294">
        <v>1.6821266907317287</v>
      </c>
      <c r="AH36" s="294">
        <v>2.5581670786112087</v>
      </c>
      <c r="AI36" s="294">
        <v>2.7260568826765637</v>
      </c>
      <c r="AJ36" s="294">
        <v>2.8874893865855586</v>
      </c>
      <c r="AK36" s="294">
        <v>3.057531624036367</v>
      </c>
      <c r="AL36" s="294">
        <v>3.2768190943654285</v>
      </c>
      <c r="AM36" s="294">
        <v>4.0078309637139844</v>
      </c>
      <c r="AN36" s="294">
        <v>4.2166170021029519</v>
      </c>
      <c r="AO36" s="294">
        <v>4.1972451016338717</v>
      </c>
      <c r="AP36" s="294">
        <v>4.3748208559337671</v>
      </c>
      <c r="AQ36" s="294">
        <v>4.4673754915082577</v>
      </c>
      <c r="AR36" s="294">
        <v>4.7622588653153555</v>
      </c>
      <c r="AS36" s="294">
        <v>4.9269200193025302</v>
      </c>
    </row>
    <row r="37" spans="15:45" ht="16.5" customHeight="1">
      <c r="O37" s="480"/>
      <c r="P37" s="485"/>
      <c r="Q37" s="496"/>
      <c r="R37" s="410" t="s">
        <v>358</v>
      </c>
      <c r="S37" s="412"/>
      <c r="T37" s="184" t="s">
        <v>135</v>
      </c>
      <c r="U37" s="293">
        <v>3.0951146884508368E-2</v>
      </c>
      <c r="V37" s="293">
        <v>4.1843649998582241E-2</v>
      </c>
      <c r="W37" s="293">
        <v>4.6785874554074035E-2</v>
      </c>
      <c r="X37" s="293">
        <v>6.121613580314917E-2</v>
      </c>
      <c r="Y37" s="293">
        <v>6.8336335273212742E-2</v>
      </c>
      <c r="Z37" s="293">
        <v>7.5755840887408027E-2</v>
      </c>
      <c r="AA37" s="293">
        <v>7.606375437483999E-2</v>
      </c>
      <c r="AB37" s="293">
        <v>7.5001339313985546E-2</v>
      </c>
      <c r="AC37" s="293">
        <v>7.4661644092484436E-2</v>
      </c>
      <c r="AD37" s="293">
        <v>8.171447348412729E-2</v>
      </c>
      <c r="AE37" s="293">
        <v>9.9142351814063973E-2</v>
      </c>
      <c r="AF37" s="293">
        <v>8.6961476375509994E-2</v>
      </c>
      <c r="AG37" s="293">
        <v>7.8241875039910161E-2</v>
      </c>
      <c r="AH37" s="293">
        <v>6.6006842766694204E-2</v>
      </c>
      <c r="AI37" s="293">
        <v>5.8772504474550118E-2</v>
      </c>
      <c r="AJ37" s="293">
        <v>8.0040603453171238E-2</v>
      </c>
      <c r="AK37" s="293">
        <v>7.474703629085569E-2</v>
      </c>
      <c r="AL37" s="293">
        <v>6.6411849929415512E-2</v>
      </c>
      <c r="AM37" s="293">
        <v>6.3519690826729244E-2</v>
      </c>
      <c r="AN37" s="293">
        <v>5.090547956819215E-2</v>
      </c>
      <c r="AO37" s="293">
        <v>4.3724921239787141E-2</v>
      </c>
      <c r="AP37" s="293">
        <v>3.5895645749875152E-2</v>
      </c>
      <c r="AQ37" s="293">
        <v>3.110904028869153E-2</v>
      </c>
      <c r="AR37" s="293">
        <v>2.9413101177843515E-2</v>
      </c>
      <c r="AS37" s="293">
        <v>2.5764756032538114E-2</v>
      </c>
    </row>
    <row r="38" spans="15:45" ht="23.25" customHeight="1">
      <c r="O38" s="480"/>
      <c r="P38" s="485"/>
      <c r="Q38" s="473" t="s">
        <v>157</v>
      </c>
      <c r="R38" s="475" t="s">
        <v>359</v>
      </c>
      <c r="S38" s="476"/>
      <c r="T38" s="184" t="s">
        <v>346</v>
      </c>
      <c r="U38" s="173">
        <v>7.9146476691170821E-5</v>
      </c>
      <c r="V38" s="173">
        <v>7.9146476691170821E-5</v>
      </c>
      <c r="W38" s="173">
        <v>7.9146476691170821E-5</v>
      </c>
      <c r="X38" s="173">
        <v>7.9146476691170821E-5</v>
      </c>
      <c r="Y38" s="173">
        <v>7.9146476691170821E-5</v>
      </c>
      <c r="Z38" s="173">
        <v>9.1482456253650979E-5</v>
      </c>
      <c r="AA38" s="173">
        <v>1.0280728995035406E-4</v>
      </c>
      <c r="AB38" s="173">
        <v>1.4588210383245686E-4</v>
      </c>
      <c r="AC38" s="173">
        <v>1.8730919650661735E-4</v>
      </c>
      <c r="AD38" s="173">
        <v>3.0362573798159643E-4</v>
      </c>
      <c r="AE38" s="173">
        <v>3.4929837846432667E-4</v>
      </c>
      <c r="AF38" s="173">
        <v>4.1344320080363109E-4</v>
      </c>
      <c r="AG38" s="173">
        <v>5.6999606135004854E-4</v>
      </c>
      <c r="AH38" s="173">
        <v>7.7032462317846377E-4</v>
      </c>
      <c r="AI38" s="173">
        <v>9.0610305391909489E-4</v>
      </c>
      <c r="AJ38" s="173">
        <v>9.7745624522118301E-4</v>
      </c>
      <c r="AK38" s="173">
        <v>9.3167285176648453E-4</v>
      </c>
      <c r="AL38" s="173">
        <v>9.3574714726718836E-4</v>
      </c>
      <c r="AM38" s="173">
        <v>9.0939029638496057E-4</v>
      </c>
      <c r="AN38" s="173">
        <v>8.8649506498829323E-4</v>
      </c>
      <c r="AO38" s="173">
        <v>8.9625546519877034E-4</v>
      </c>
      <c r="AP38" s="173">
        <v>9.1721134136288763E-4</v>
      </c>
      <c r="AQ38" s="173">
        <v>9.0528065419107539E-4</v>
      </c>
      <c r="AR38" s="173">
        <v>9.1048604387358246E-4</v>
      </c>
      <c r="AS38" s="173">
        <v>9.1501513349321966E-4</v>
      </c>
    </row>
    <row r="39" spans="15:45" ht="23.25" customHeight="1" thickBot="1">
      <c r="O39" s="480"/>
      <c r="P39" s="486"/>
      <c r="Q39" s="474"/>
      <c r="R39" s="477" t="s">
        <v>360</v>
      </c>
      <c r="S39" s="478"/>
      <c r="T39" s="230" t="s">
        <v>346</v>
      </c>
      <c r="U39" s="295" t="s">
        <v>133</v>
      </c>
      <c r="V39" s="295" t="s">
        <v>133</v>
      </c>
      <c r="W39" s="295" t="s">
        <v>133</v>
      </c>
      <c r="X39" s="295">
        <v>1.9835284768352039E-5</v>
      </c>
      <c r="Y39" s="295">
        <v>2.7206291707787483E-5</v>
      </c>
      <c r="Z39" s="295">
        <v>3.1156740169426981E-5</v>
      </c>
      <c r="AA39" s="295">
        <v>2.4556841788569809E-5</v>
      </c>
      <c r="AB39" s="295">
        <v>2.6297846737724982E-5</v>
      </c>
      <c r="AC39" s="295">
        <v>4.4443494250131756E-5</v>
      </c>
      <c r="AD39" s="295">
        <v>6.6853965251906092E-5</v>
      </c>
      <c r="AE39" s="295">
        <v>2.1570012278979963E-4</v>
      </c>
      <c r="AF39" s="295">
        <v>4.6355017547214546E-4</v>
      </c>
      <c r="AG39" s="295">
        <v>1.8440436511048882E-3</v>
      </c>
      <c r="AH39" s="295">
        <v>2.7289203356779205E-3</v>
      </c>
      <c r="AI39" s="295">
        <v>3.1116105617060297E-3</v>
      </c>
      <c r="AJ39" s="295">
        <v>4.9790992973505668E-3</v>
      </c>
      <c r="AK39" s="295">
        <v>5.3800022598113929E-3</v>
      </c>
      <c r="AL39" s="295">
        <v>5.5821920334181204E-3</v>
      </c>
      <c r="AM39" s="295">
        <v>9.1339813050071578E-3</v>
      </c>
      <c r="AN39" s="295">
        <v>1.1050322161490662E-2</v>
      </c>
      <c r="AO39" s="295">
        <v>8.8532965169963642E-3</v>
      </c>
      <c r="AP39" s="295">
        <v>9.295614762057737E-3</v>
      </c>
      <c r="AQ39" s="295">
        <v>8.5597610253905984E-3</v>
      </c>
      <c r="AR39" s="295">
        <v>9.4909620052020058E-3</v>
      </c>
      <c r="AS39" s="295">
        <v>9.9117696452287896E-3</v>
      </c>
    </row>
    <row r="40" spans="15:45" ht="16.5" customHeight="1" thickTop="1">
      <c r="O40" s="480"/>
      <c r="P40" s="500" t="s">
        <v>155</v>
      </c>
      <c r="Q40" s="501"/>
      <c r="R40" s="501"/>
      <c r="S40" s="502"/>
      <c r="T40" s="185" t="s">
        <v>346</v>
      </c>
      <c r="U40" s="160">
        <f>SUM(U24:U39)</f>
        <v>2.9870829805475023</v>
      </c>
      <c r="V40" s="160">
        <f t="shared" ref="V40:AQ40" si="1">SUM(V24:V39)</f>
        <v>2.9894911924827805</v>
      </c>
      <c r="W40" s="160">
        <f t="shared" si="1"/>
        <v>3.0058884344440298</v>
      </c>
      <c r="X40" s="160">
        <f t="shared" si="1"/>
        <v>3.0064299454227834</v>
      </c>
      <c r="Y40" s="160">
        <f t="shared" si="1"/>
        <v>3.0666695513315267</v>
      </c>
      <c r="Z40" s="160">
        <f t="shared" si="1"/>
        <v>3.1061310554591146</v>
      </c>
      <c r="AA40" s="160">
        <f t="shared" si="1"/>
        <v>3.1263622350228322</v>
      </c>
      <c r="AB40" s="160">
        <f t="shared" si="1"/>
        <v>3.1117743390749353</v>
      </c>
      <c r="AC40" s="160">
        <f t="shared" si="1"/>
        <v>2.9684976152847224</v>
      </c>
      <c r="AD40" s="160">
        <f t="shared" si="1"/>
        <v>3.1003965353387164</v>
      </c>
      <c r="AE40" s="160">
        <f t="shared" si="1"/>
        <v>3.6095798640918746</v>
      </c>
      <c r="AF40" s="160">
        <f t="shared" si="1"/>
        <v>2.9373418940624512</v>
      </c>
      <c r="AG40" s="160">
        <f t="shared" si="1"/>
        <v>2.9475137488096115</v>
      </c>
      <c r="AH40" s="160">
        <f t="shared" si="1"/>
        <v>3.7020380604555312</v>
      </c>
      <c r="AI40" s="160">
        <f t="shared" si="1"/>
        <v>3.8018817938575773</v>
      </c>
      <c r="AJ40" s="160">
        <f t="shared" si="1"/>
        <v>3.9374571335472419</v>
      </c>
      <c r="AK40" s="160">
        <f t="shared" si="1"/>
        <v>4.0786698671319215</v>
      </c>
      <c r="AL40" s="160">
        <f t="shared" si="1"/>
        <v>4.2598138341446052</v>
      </c>
      <c r="AM40" s="160">
        <f t="shared" si="1"/>
        <v>4.9752630820675083</v>
      </c>
      <c r="AN40" s="160">
        <f t="shared" si="1"/>
        <v>5.1059367003994049</v>
      </c>
      <c r="AO40" s="160">
        <f t="shared" si="1"/>
        <v>5.031678904968846</v>
      </c>
      <c r="AP40" s="160">
        <f t="shared" si="1"/>
        <v>5.2054643427462333</v>
      </c>
      <c r="AQ40" s="160">
        <f t="shared" si="1"/>
        <v>5.3239478763204522</v>
      </c>
      <c r="AR40" s="160">
        <f>SUM(AR24:AR39)</f>
        <v>5.63428216049169</v>
      </c>
      <c r="AS40" s="160">
        <f>SUM(AS24:AS39)</f>
        <v>5.7633948504476802</v>
      </c>
    </row>
    <row r="41" spans="15:45" ht="16.5" customHeight="1" thickBot="1">
      <c r="O41" s="506"/>
      <c r="P41" s="507"/>
      <c r="Q41" s="508"/>
      <c r="R41" s="508"/>
      <c r="S41" s="509"/>
      <c r="T41" s="228" t="s">
        <v>143</v>
      </c>
      <c r="U41" s="287">
        <f>U40*$AR$4</f>
        <v>74.677074513687558</v>
      </c>
      <c r="V41" s="287">
        <f t="shared" ref="V41:AS41" si="2">V40*$AR$4</f>
        <v>74.737279812069517</v>
      </c>
      <c r="W41" s="287">
        <f t="shared" si="2"/>
        <v>75.147210861100746</v>
      </c>
      <c r="X41" s="287">
        <f t="shared" si="2"/>
        <v>75.16074863556959</v>
      </c>
      <c r="Y41" s="287">
        <f t="shared" si="2"/>
        <v>76.666738783288167</v>
      </c>
      <c r="Z41" s="287">
        <f t="shared" si="2"/>
        <v>77.65327638647787</v>
      </c>
      <c r="AA41" s="287">
        <f t="shared" si="2"/>
        <v>78.1590558755708</v>
      </c>
      <c r="AB41" s="287">
        <f t="shared" si="2"/>
        <v>77.794358476873384</v>
      </c>
      <c r="AC41" s="287">
        <f t="shared" si="2"/>
        <v>74.212440382118061</v>
      </c>
      <c r="AD41" s="287">
        <f t="shared" si="2"/>
        <v>77.509913383467904</v>
      </c>
      <c r="AE41" s="287">
        <f t="shared" si="2"/>
        <v>90.239496602296867</v>
      </c>
      <c r="AF41" s="287">
        <f t="shared" si="2"/>
        <v>73.433547351561273</v>
      </c>
      <c r="AG41" s="287">
        <f t="shared" si="2"/>
        <v>73.687843720240281</v>
      </c>
      <c r="AH41" s="287">
        <f t="shared" si="2"/>
        <v>92.550951511388277</v>
      </c>
      <c r="AI41" s="287">
        <f t="shared" si="2"/>
        <v>95.047044846439434</v>
      </c>
      <c r="AJ41" s="287">
        <f t="shared" si="2"/>
        <v>98.436428338681054</v>
      </c>
      <c r="AK41" s="287">
        <f t="shared" si="2"/>
        <v>101.96674667829804</v>
      </c>
      <c r="AL41" s="287">
        <f t="shared" si="2"/>
        <v>106.49534585361513</v>
      </c>
      <c r="AM41" s="287">
        <f t="shared" si="2"/>
        <v>124.38157705168771</v>
      </c>
      <c r="AN41" s="287">
        <f t="shared" si="2"/>
        <v>127.64841750998512</v>
      </c>
      <c r="AO41" s="287">
        <f t="shared" si="2"/>
        <v>125.79197262422115</v>
      </c>
      <c r="AP41" s="287">
        <f t="shared" si="2"/>
        <v>130.13660856865584</v>
      </c>
      <c r="AQ41" s="287">
        <f t="shared" si="2"/>
        <v>133.09869690801131</v>
      </c>
      <c r="AR41" s="287">
        <f t="shared" si="2"/>
        <v>140.85705401229225</v>
      </c>
      <c r="AS41" s="287">
        <f t="shared" si="2"/>
        <v>144.08487126119201</v>
      </c>
    </row>
    <row r="42" spans="15:45" ht="39.75" customHeight="1">
      <c r="O42" s="479" t="s">
        <v>325</v>
      </c>
      <c r="P42" s="482" t="s">
        <v>345</v>
      </c>
      <c r="Q42" s="483"/>
      <c r="R42" s="483"/>
      <c r="S42" s="484"/>
      <c r="T42" s="185" t="s">
        <v>361</v>
      </c>
      <c r="U42" s="234">
        <v>4.8162645841862135</v>
      </c>
      <c r="V42" s="234">
        <v>4.9509817260879085</v>
      </c>
      <c r="W42" s="234">
        <v>5.3972780839032204</v>
      </c>
      <c r="X42" s="234">
        <v>5.4005338530668503</v>
      </c>
      <c r="Y42" s="234">
        <v>5.930299447638756</v>
      </c>
      <c r="Z42" s="234">
        <v>6.3917588854811411</v>
      </c>
      <c r="AA42" s="234">
        <v>6.7979224751908811</v>
      </c>
      <c r="AB42" s="234">
        <v>7.0399993121422764</v>
      </c>
      <c r="AC42" s="234">
        <v>7.0550641644644454</v>
      </c>
      <c r="AD42" s="234">
        <v>7.2933716012667489</v>
      </c>
      <c r="AE42" s="234">
        <v>7.2307004715312964</v>
      </c>
      <c r="AF42" s="234">
        <v>6.998844378426849</v>
      </c>
      <c r="AG42" s="234">
        <v>6.4111721462952556</v>
      </c>
      <c r="AH42" s="234">
        <v>6.4027032833041053</v>
      </c>
      <c r="AI42" s="234">
        <v>6.3706186178483675</v>
      </c>
      <c r="AJ42" s="234">
        <v>6.5883084409845045</v>
      </c>
      <c r="AK42" s="234">
        <v>6.1854397623393957</v>
      </c>
      <c r="AL42" s="234">
        <v>5.6846715117848223</v>
      </c>
      <c r="AM42" s="234">
        <v>5.4653949879573709</v>
      </c>
      <c r="AN42" s="234">
        <v>5.2711791698159116</v>
      </c>
      <c r="AO42" s="234">
        <v>5.0901391292012574</v>
      </c>
      <c r="AP42" s="234">
        <v>5.1151578139717078</v>
      </c>
      <c r="AQ42" s="234">
        <v>5.1288814820468724</v>
      </c>
      <c r="AR42" s="234">
        <v>5.1739539517092759</v>
      </c>
      <c r="AS42" s="234">
        <v>4.8184382462663571</v>
      </c>
    </row>
    <row r="43" spans="15:45" ht="16.5" customHeight="1">
      <c r="O43" s="480"/>
      <c r="P43" s="485" t="s">
        <v>159</v>
      </c>
      <c r="Q43" s="487" t="s">
        <v>158</v>
      </c>
      <c r="R43" s="490" t="s">
        <v>347</v>
      </c>
      <c r="S43" s="491"/>
      <c r="T43" s="184" t="s">
        <v>361</v>
      </c>
      <c r="U43" s="290">
        <v>1.1911343407517823</v>
      </c>
      <c r="V43" s="290">
        <v>1.2373329118358127</v>
      </c>
      <c r="W43" s="290">
        <v>1.2419484843332276</v>
      </c>
      <c r="X43" s="290">
        <v>1.249339059334925</v>
      </c>
      <c r="Y43" s="290">
        <v>1.2630441331926165</v>
      </c>
      <c r="Z43" s="290">
        <v>1.3156644049536006</v>
      </c>
      <c r="AA43" s="290">
        <v>1.3478665213007079</v>
      </c>
      <c r="AB43" s="290">
        <v>1.3881775925667985</v>
      </c>
      <c r="AC43" s="290">
        <v>1.4308829978910649</v>
      </c>
      <c r="AD43" s="290">
        <v>1.4529754875502485</v>
      </c>
      <c r="AE43" s="290">
        <v>1.5343371582017311</v>
      </c>
      <c r="AF43" s="290">
        <v>1.5894519195423342</v>
      </c>
      <c r="AG43" s="290">
        <v>1.2001525909931441</v>
      </c>
      <c r="AH43" s="290">
        <v>1.1952540402083416</v>
      </c>
      <c r="AI43" s="290">
        <v>1.1577808370270903</v>
      </c>
      <c r="AJ43" s="290">
        <v>1.1335840773051769</v>
      </c>
      <c r="AK43" s="290">
        <v>1.1081249619835634</v>
      </c>
      <c r="AL43" s="290">
        <v>1.0581127097727094</v>
      </c>
      <c r="AM43" s="290">
        <v>1.0235756607834623</v>
      </c>
      <c r="AN43" s="290">
        <v>0.94717555846415624</v>
      </c>
      <c r="AO43" s="290">
        <v>0.92970587977695618</v>
      </c>
      <c r="AP43" s="290">
        <v>0.91304979743172121</v>
      </c>
      <c r="AQ43" s="290">
        <v>0.96794271360710504</v>
      </c>
      <c r="AR43" s="290">
        <v>0.93167651511771299</v>
      </c>
      <c r="AS43" s="290">
        <v>0.89996842420725731</v>
      </c>
    </row>
    <row r="44" spans="15:45" ht="16.5" customHeight="1">
      <c r="O44" s="480"/>
      <c r="P44" s="485"/>
      <c r="Q44" s="488"/>
      <c r="R44" s="492" t="s">
        <v>348</v>
      </c>
      <c r="S44" s="276" t="s">
        <v>349</v>
      </c>
      <c r="T44" s="184" t="s">
        <v>361</v>
      </c>
      <c r="U44" s="290">
        <v>8.6320183294602071E-5</v>
      </c>
      <c r="V44" s="290">
        <v>8.4911836368909216E-5</v>
      </c>
      <c r="W44" s="290">
        <v>1.3970413944296541E-4</v>
      </c>
      <c r="X44" s="290">
        <v>1.1324277160097236E-4</v>
      </c>
      <c r="Y44" s="290">
        <v>1.226975134875634E-4</v>
      </c>
      <c r="Z44" s="290">
        <v>1.2612518277466491E-4</v>
      </c>
      <c r="AA44" s="290">
        <v>1.1556467311156919E-4</v>
      </c>
      <c r="AB44" s="290">
        <v>1.2223469729622871E-4</v>
      </c>
      <c r="AC44" s="290">
        <v>1.0796183185466614E-4</v>
      </c>
      <c r="AD44" s="290">
        <v>1.0481212598989122E-4</v>
      </c>
      <c r="AE44" s="290">
        <v>1.1908986941349154E-4</v>
      </c>
      <c r="AF44" s="290">
        <v>2.3351797972097048E-4</v>
      </c>
      <c r="AG44" s="290">
        <v>1.3158238145677592E-3</v>
      </c>
      <c r="AH44" s="290">
        <v>1.256243997616147E-3</v>
      </c>
      <c r="AI44" s="290">
        <v>1.2678139603761519E-3</v>
      </c>
      <c r="AJ44" s="290">
        <v>2.4800424249259503E-3</v>
      </c>
      <c r="AK44" s="290">
        <v>2.3888093930670997E-3</v>
      </c>
      <c r="AL44" s="290">
        <v>2.2551367005362428E-3</v>
      </c>
      <c r="AM44" s="290">
        <v>1.8683935893404216E-3</v>
      </c>
      <c r="AN44" s="290">
        <v>1.5990400831415571E-3</v>
      </c>
      <c r="AO44" s="290">
        <v>2.0865042333843816E-3</v>
      </c>
      <c r="AP44" s="290">
        <v>1.9971577044989044E-3</v>
      </c>
      <c r="AQ44" s="290">
        <v>2.1850481990668929E-3</v>
      </c>
      <c r="AR44" s="290">
        <v>1.8394873594068854E-3</v>
      </c>
      <c r="AS44" s="290">
        <v>1.9078111756134267E-3</v>
      </c>
    </row>
    <row r="45" spans="15:45" ht="16.5" customHeight="1">
      <c r="O45" s="480"/>
      <c r="P45" s="485"/>
      <c r="Q45" s="488"/>
      <c r="R45" s="493"/>
      <c r="S45" s="178" t="s">
        <v>350</v>
      </c>
      <c r="T45" s="184" t="s">
        <v>361</v>
      </c>
      <c r="U45" s="290">
        <v>2.1726707393996581E-3</v>
      </c>
      <c r="V45" s="290">
        <v>2.0129865578722042E-3</v>
      </c>
      <c r="W45" s="290">
        <v>2.8528141087982512E-3</v>
      </c>
      <c r="X45" s="290">
        <v>2.9351067355640379E-3</v>
      </c>
      <c r="Y45" s="290">
        <v>3.7569320532403415E-3</v>
      </c>
      <c r="Z45" s="290">
        <v>4.5954347405341043E-3</v>
      </c>
      <c r="AA45" s="290">
        <v>4.2964800404757982E-3</v>
      </c>
      <c r="AB45" s="290">
        <v>1.349386407652063E-2</v>
      </c>
      <c r="AC45" s="290">
        <v>1.9564621042116401E-2</v>
      </c>
      <c r="AD45" s="290">
        <v>1.520457960193641E-2</v>
      </c>
      <c r="AE45" s="290">
        <v>1.3184377393297675E-2</v>
      </c>
      <c r="AF45" s="290">
        <v>1.3020104896027531E-2</v>
      </c>
      <c r="AG45" s="290">
        <v>1.0428022893611505E-3</v>
      </c>
      <c r="AH45" s="290">
        <v>1.046145763083179E-3</v>
      </c>
      <c r="AI45" s="290">
        <v>1.4878943332301564E-3</v>
      </c>
      <c r="AJ45" s="290">
        <v>1.7712202626822069E-3</v>
      </c>
      <c r="AK45" s="290">
        <v>1.8571172968127772E-3</v>
      </c>
      <c r="AL45" s="290">
        <v>4.7684060514976614E-3</v>
      </c>
      <c r="AM45" s="290">
        <v>3.0326472383030772E-3</v>
      </c>
      <c r="AN45" s="290">
        <v>2.1341646405527554E-3</v>
      </c>
      <c r="AO45" s="290">
        <v>2.438431655727167E-3</v>
      </c>
      <c r="AP45" s="290">
        <v>2.163517458487228E-3</v>
      </c>
      <c r="AQ45" s="290">
        <v>2.3367706765394813E-3</v>
      </c>
      <c r="AR45" s="290">
        <v>2.5458200140240183E-3</v>
      </c>
      <c r="AS45" s="290">
        <v>2.532933411028396E-3</v>
      </c>
    </row>
    <row r="46" spans="15:45" ht="16.5" customHeight="1">
      <c r="O46" s="480"/>
      <c r="P46" s="485"/>
      <c r="Q46" s="488"/>
      <c r="R46" s="493"/>
      <c r="S46" s="328" t="s">
        <v>351</v>
      </c>
      <c r="T46" s="184" t="s">
        <v>361</v>
      </c>
      <c r="U46" s="290">
        <v>1.6074561758350433E-3</v>
      </c>
      <c r="V46" s="290">
        <v>1.3514943038648265E-3</v>
      </c>
      <c r="W46" s="290">
        <v>1.5560984209502975E-3</v>
      </c>
      <c r="X46" s="290">
        <v>1.8264494334591598E-3</v>
      </c>
      <c r="Y46" s="290">
        <v>2.2633727794300206E-3</v>
      </c>
      <c r="Z46" s="290">
        <v>2.5947178430357704E-3</v>
      </c>
      <c r="AA46" s="290">
        <v>2.574529961377108E-3</v>
      </c>
      <c r="AB46" s="290">
        <v>2.2115207360127445E-3</v>
      </c>
      <c r="AC46" s="290">
        <v>3.7434851746901486E-3</v>
      </c>
      <c r="AD46" s="290">
        <v>3.4750098061125021E-3</v>
      </c>
      <c r="AE46" s="290">
        <v>5.6266772471837674E-3</v>
      </c>
      <c r="AF46" s="290">
        <v>5.6833000999348838E-3</v>
      </c>
      <c r="AG46" s="290">
        <v>2.4465506185337205E-2</v>
      </c>
      <c r="AH46" s="290">
        <v>1.4216289876489038E-2</v>
      </c>
      <c r="AI46" s="290">
        <v>1.3288851185774844E-2</v>
      </c>
      <c r="AJ46" s="290">
        <v>1.26457380984762E-2</v>
      </c>
      <c r="AK46" s="290">
        <v>1.4042859466602123E-2</v>
      </c>
      <c r="AL46" s="290">
        <v>1.1623862552882331E-2</v>
      </c>
      <c r="AM46" s="290">
        <v>1.677255703120693E-2</v>
      </c>
      <c r="AN46" s="290">
        <v>1.3799240102947521E-2</v>
      </c>
      <c r="AO46" s="290">
        <v>1.4485390163315078E-2</v>
      </c>
      <c r="AP46" s="290">
        <v>1.4027956789736706E-2</v>
      </c>
      <c r="AQ46" s="290">
        <v>1.1664551026248455E-2</v>
      </c>
      <c r="AR46" s="290">
        <v>1.1512073235055665E-2</v>
      </c>
      <c r="AS46" s="290">
        <v>1.0292250905513342E-2</v>
      </c>
    </row>
    <row r="47" spans="15:45" ht="16.5" customHeight="1">
      <c r="O47" s="480"/>
      <c r="P47" s="485"/>
      <c r="Q47" s="488"/>
      <c r="R47" s="493"/>
      <c r="S47" s="178" t="s">
        <v>352</v>
      </c>
      <c r="T47" s="184" t="s">
        <v>361</v>
      </c>
      <c r="U47" s="290">
        <v>7.0000307434962411E-3</v>
      </c>
      <c r="V47" s="290">
        <v>1.8154494072051847E-3</v>
      </c>
      <c r="W47" s="290">
        <v>1.4796188807978535E-3</v>
      </c>
      <c r="X47" s="290">
        <v>2.2065559760777848E-3</v>
      </c>
      <c r="Y47" s="290">
        <v>9.9695050343798861E-3</v>
      </c>
      <c r="Z47" s="290">
        <v>1.4773442979344921E-2</v>
      </c>
      <c r="AA47" s="290">
        <v>8.0646538135908385E-3</v>
      </c>
      <c r="AB47" s="290">
        <v>1.5196328491299503E-2</v>
      </c>
      <c r="AC47" s="290">
        <v>1.963903254447729E-2</v>
      </c>
      <c r="AD47" s="290">
        <v>1.5939775700312474E-2</v>
      </c>
      <c r="AE47" s="290">
        <v>1.4858734233852568E-2</v>
      </c>
      <c r="AF47" s="290">
        <v>1.5090056182463646E-2</v>
      </c>
      <c r="AG47" s="290">
        <v>5.3745435901878594E-2</v>
      </c>
      <c r="AH47" s="290">
        <v>3.4459417429519162E-2</v>
      </c>
      <c r="AI47" s="290">
        <v>2.7702575322419661E-2</v>
      </c>
      <c r="AJ47" s="290">
        <v>2.4441550157761852E-2</v>
      </c>
      <c r="AK47" s="290">
        <v>2.4291216411328274E-2</v>
      </c>
      <c r="AL47" s="290">
        <v>1.0331769002108788E-2</v>
      </c>
      <c r="AM47" s="290">
        <v>3.6471314709663007E-2</v>
      </c>
      <c r="AN47" s="290">
        <v>2.2037828827600015E-2</v>
      </c>
      <c r="AO47" s="290">
        <v>2.1557943107736028E-2</v>
      </c>
      <c r="AP47" s="290">
        <v>1.6611428764522623E-2</v>
      </c>
      <c r="AQ47" s="290">
        <v>2.5766171728081766E-2</v>
      </c>
      <c r="AR47" s="290">
        <v>1.1221942987588617E-2</v>
      </c>
      <c r="AS47" s="290">
        <v>9.8930286864268076E-3</v>
      </c>
    </row>
    <row r="48" spans="15:45" ht="16.5" customHeight="1">
      <c r="O48" s="480"/>
      <c r="P48" s="485"/>
      <c r="Q48" s="488"/>
      <c r="R48" s="493"/>
      <c r="S48" s="328" t="s">
        <v>353</v>
      </c>
      <c r="T48" s="184" t="s">
        <v>361</v>
      </c>
      <c r="U48" s="290">
        <v>3.0990206811283499E-6</v>
      </c>
      <c r="V48" s="290">
        <v>8.0652776098638449E-6</v>
      </c>
      <c r="W48" s="290">
        <v>1.2624173058960186E-5</v>
      </c>
      <c r="X48" s="290">
        <v>1.4185076845036342E-5</v>
      </c>
      <c r="Y48" s="290">
        <v>1.6504057196767277E-5</v>
      </c>
      <c r="Z48" s="290">
        <v>1.9819813646325924E-5</v>
      </c>
      <c r="AA48" s="290">
        <v>1.9091394051531589E-5</v>
      </c>
      <c r="AB48" s="290">
        <v>2.6523498107130056E-5</v>
      </c>
      <c r="AC48" s="290">
        <v>4.2365352185527085E-5</v>
      </c>
      <c r="AD48" s="290">
        <v>3.8928804468235487E-5</v>
      </c>
      <c r="AE48" s="290">
        <v>6.2556693756474877E-5</v>
      </c>
      <c r="AF48" s="290">
        <v>6.8682744765728707E-5</v>
      </c>
      <c r="AG48" s="290">
        <v>2.9629381466279441E-4</v>
      </c>
      <c r="AH48" s="290">
        <v>1.6401012351096355E-4</v>
      </c>
      <c r="AI48" s="290">
        <v>1.6864881422515822E-4</v>
      </c>
      <c r="AJ48" s="290">
        <v>1.9656190152380354E-4</v>
      </c>
      <c r="AK48" s="290">
        <v>2.6054053339788003E-4</v>
      </c>
      <c r="AL48" s="290">
        <v>1.8179945791995192E-4</v>
      </c>
      <c r="AM48" s="290">
        <v>1.4544296879307009E-4</v>
      </c>
      <c r="AN48" s="290">
        <v>1.1965989705248042E-4</v>
      </c>
      <c r="AO48" s="290">
        <v>1.2560983668492419E-4</v>
      </c>
      <c r="AP48" s="290">
        <v>1.2164321026329502E-4</v>
      </c>
      <c r="AQ48" s="290">
        <v>1.0114897375154422E-4</v>
      </c>
      <c r="AR48" s="290">
        <v>9.9826764944334481E-5</v>
      </c>
      <c r="AS48" s="290">
        <v>8.9249094486656657E-5</v>
      </c>
    </row>
    <row r="49" spans="15:45" ht="16.5" customHeight="1">
      <c r="O49" s="480"/>
      <c r="P49" s="485"/>
      <c r="Q49" s="488"/>
      <c r="R49" s="493"/>
      <c r="S49" s="328" t="s">
        <v>354</v>
      </c>
      <c r="T49" s="184" t="s">
        <v>361</v>
      </c>
      <c r="U49" s="290">
        <v>1.3495385049212853E-5</v>
      </c>
      <c r="V49" s="290">
        <v>1.0834010482989825E-5</v>
      </c>
      <c r="W49" s="290">
        <v>1.2003716835012263E-5</v>
      </c>
      <c r="X49" s="290">
        <v>1.7137165426067862E-5</v>
      </c>
      <c r="Y49" s="290">
        <v>7.269561726915351E-5</v>
      </c>
      <c r="Z49" s="290">
        <v>1.1284729380157184E-4</v>
      </c>
      <c r="AA49" s="290">
        <v>5.9803337368073985E-5</v>
      </c>
      <c r="AB49" s="290">
        <v>1.8225458319735428E-4</v>
      </c>
      <c r="AC49" s="290">
        <v>2.2225666498029473E-4</v>
      </c>
      <c r="AD49" s="290">
        <v>1.7856536992025591E-4</v>
      </c>
      <c r="AE49" s="290">
        <v>1.6519754843610394E-4</v>
      </c>
      <c r="AF49" s="290">
        <v>1.823634963940285E-4</v>
      </c>
      <c r="AG49" s="290">
        <v>6.508935520666329E-4</v>
      </c>
      <c r="AH49" s="290">
        <v>3.975505112679281E-4</v>
      </c>
      <c r="AI49" s="290">
        <v>3.5157339139371148E-4</v>
      </c>
      <c r="AJ49" s="290">
        <v>3.7991278466995932E-4</v>
      </c>
      <c r="AK49" s="290">
        <v>4.5068075314308936E-4</v>
      </c>
      <c r="AL49" s="290">
        <v>4.8082977246641961E-4</v>
      </c>
      <c r="AM49" s="290">
        <v>1.5172852903369903E-3</v>
      </c>
      <c r="AN49" s="290">
        <v>9.1682117239998303E-4</v>
      </c>
      <c r="AO49" s="290">
        <v>8.9685689226397009E-4</v>
      </c>
      <c r="AP49" s="290">
        <v>6.9107123547737406E-4</v>
      </c>
      <c r="AQ49" s="290">
        <v>1.0719282719182383E-3</v>
      </c>
      <c r="AR49" s="290">
        <v>4.6685701241138165E-4</v>
      </c>
      <c r="AS49" s="290">
        <v>4.1157131357319173E-4</v>
      </c>
    </row>
    <row r="50" spans="15:45" ht="18">
      <c r="O50" s="480"/>
      <c r="P50" s="485"/>
      <c r="Q50" s="489"/>
      <c r="R50" s="494"/>
      <c r="S50" s="279" t="s">
        <v>355</v>
      </c>
      <c r="T50" s="184" t="s">
        <v>361</v>
      </c>
      <c r="U50" s="290">
        <v>8.2543687650326308E-3</v>
      </c>
      <c r="V50" s="290">
        <v>7.8450252207088404E-3</v>
      </c>
      <c r="W50" s="290">
        <v>8.3595582159970757E-3</v>
      </c>
      <c r="X50" s="290">
        <v>8.0131343427334075E-3</v>
      </c>
      <c r="Y50" s="290">
        <v>7.7132464085463417E-3</v>
      </c>
      <c r="Z50" s="290">
        <v>7.6395055527270954E-3</v>
      </c>
      <c r="AA50" s="290">
        <v>7.5669935038814497E-3</v>
      </c>
      <c r="AB50" s="290">
        <v>7.7885374680206751E-3</v>
      </c>
      <c r="AC50" s="290">
        <v>7.1482248745855645E-3</v>
      </c>
      <c r="AD50" s="290">
        <v>9.2843191905517281E-3</v>
      </c>
      <c r="AE50" s="290">
        <v>9.2118672028731249E-3</v>
      </c>
      <c r="AF50" s="290">
        <v>8.3502108513608224E-3</v>
      </c>
      <c r="AG50" s="290">
        <v>1.7983553125975825E-3</v>
      </c>
      <c r="AH50" s="290">
        <v>1.9144526438194004E-3</v>
      </c>
      <c r="AI50" s="290">
        <v>2.3441642702090922E-3</v>
      </c>
      <c r="AJ50" s="290">
        <v>2.5738266100269083E-3</v>
      </c>
      <c r="AK50" s="290">
        <v>3.6578016277272747E-3</v>
      </c>
      <c r="AL50" s="290">
        <v>2.1305124936225927E-3</v>
      </c>
      <c r="AM50" s="290">
        <v>1.57874918816152E-3</v>
      </c>
      <c r="AN50" s="290">
        <v>1.5969480260653993E-3</v>
      </c>
      <c r="AO50" s="290">
        <v>1.5241526744498824E-3</v>
      </c>
      <c r="AP50" s="290">
        <v>1.5317355235764988E-3</v>
      </c>
      <c r="AQ50" s="290">
        <v>1.2989420553893775E-3</v>
      </c>
      <c r="AR50" s="290">
        <v>1.4816887193408309E-3</v>
      </c>
      <c r="AS50" s="290">
        <v>1.4816887193408309E-3</v>
      </c>
    </row>
    <row r="51" spans="15:45" ht="16.5" customHeight="1">
      <c r="O51" s="480"/>
      <c r="P51" s="485"/>
      <c r="Q51" s="473" t="s">
        <v>156</v>
      </c>
      <c r="R51" s="343" t="s">
        <v>340</v>
      </c>
      <c r="S51" s="178" t="s">
        <v>356</v>
      </c>
      <c r="T51" s="184" t="s">
        <v>148</v>
      </c>
      <c r="U51" s="262" t="s">
        <v>133</v>
      </c>
      <c r="V51" s="262" t="s">
        <v>133</v>
      </c>
      <c r="W51" s="262" t="s">
        <v>133</v>
      </c>
      <c r="X51" s="262" t="s">
        <v>133</v>
      </c>
      <c r="Y51" s="262" t="s">
        <v>133</v>
      </c>
      <c r="Z51" s="262" t="s">
        <v>133</v>
      </c>
      <c r="AA51" s="262" t="s">
        <v>133</v>
      </c>
      <c r="AB51" s="262" t="s">
        <v>133</v>
      </c>
      <c r="AC51" s="262" t="s">
        <v>133</v>
      </c>
      <c r="AD51" s="262" t="s">
        <v>133</v>
      </c>
      <c r="AE51" s="262">
        <v>1.8322459182692305E-5</v>
      </c>
      <c r="AF51" s="262">
        <v>4.3508344759615378E-5</v>
      </c>
      <c r="AG51" s="262">
        <v>3.7239130817307684E-5</v>
      </c>
      <c r="AH51" s="262">
        <v>3.1874864278846143E-5</v>
      </c>
      <c r="AI51" s="262">
        <v>3.503127721153845E-5</v>
      </c>
      <c r="AJ51" s="262">
        <v>3.8122272259615377E-5</v>
      </c>
      <c r="AK51" s="262">
        <v>2.3926591298076919E-5</v>
      </c>
      <c r="AL51" s="262">
        <v>2.3212446057692306E-5</v>
      </c>
      <c r="AM51" s="262">
        <v>1.4882568749999997E-5</v>
      </c>
      <c r="AN51" s="262">
        <v>3.668307879807691E-5</v>
      </c>
      <c r="AO51" s="262">
        <v>5.7622253365384598E-6</v>
      </c>
      <c r="AP51" s="262" t="s">
        <v>133</v>
      </c>
      <c r="AQ51" s="262" t="s">
        <v>133</v>
      </c>
      <c r="AR51" s="262" t="s">
        <v>133</v>
      </c>
      <c r="AS51" s="262" t="s">
        <v>133</v>
      </c>
    </row>
    <row r="52" spans="15:45" ht="16.5" customHeight="1">
      <c r="O52" s="480"/>
      <c r="P52" s="485"/>
      <c r="Q52" s="495"/>
      <c r="R52" s="497" t="s">
        <v>357</v>
      </c>
      <c r="S52" s="276" t="s">
        <v>349</v>
      </c>
      <c r="T52" s="184" t="s">
        <v>148</v>
      </c>
      <c r="U52" s="262">
        <v>1.0246785022368973E-2</v>
      </c>
      <c r="V52" s="262">
        <v>1.0071743268903855E-2</v>
      </c>
      <c r="W52" s="262">
        <v>1.2064040644231794E-2</v>
      </c>
      <c r="X52" s="262">
        <v>9.9048961180637132E-3</v>
      </c>
      <c r="Y52" s="262">
        <v>1.2559876753541754E-2</v>
      </c>
      <c r="Z52" s="262">
        <v>1.2047915871358533E-2</v>
      </c>
      <c r="AA52" s="262">
        <v>1.1322387353624425E-2</v>
      </c>
      <c r="AB52" s="262">
        <v>1.2549710042899714E-2</v>
      </c>
      <c r="AC52" s="262">
        <v>1.1714757179710532E-2</v>
      </c>
      <c r="AD52" s="262">
        <v>1.1097768904513897E-2</v>
      </c>
      <c r="AE52" s="262">
        <v>1.1963544398873691E-2</v>
      </c>
      <c r="AF52" s="262">
        <v>1.1964149717274912E-2</v>
      </c>
      <c r="AG52" s="262">
        <v>1.2690250961538458E-2</v>
      </c>
      <c r="AH52" s="262">
        <v>1.380386826923077E-2</v>
      </c>
      <c r="AI52" s="262">
        <v>1.4543509615384614E-2</v>
      </c>
      <c r="AJ52" s="262">
        <v>1.5241598076923076E-2</v>
      </c>
      <c r="AK52" s="262">
        <v>1.4834379807692305E-2</v>
      </c>
      <c r="AL52" s="262">
        <v>1.5989549999999998E-2</v>
      </c>
      <c r="AM52" s="262">
        <v>1.390359519230769E-2</v>
      </c>
      <c r="AN52" s="262">
        <v>1.3130711538461536E-2</v>
      </c>
      <c r="AO52" s="262">
        <v>1.3837110576923075E-2</v>
      </c>
      <c r="AP52" s="262">
        <v>1.3828799999999999E-2</v>
      </c>
      <c r="AQ52" s="262">
        <v>1.4078117307692308E-2</v>
      </c>
      <c r="AR52" s="262">
        <v>1.3421581730769232E-2</v>
      </c>
      <c r="AS52" s="262">
        <v>1.3055916346153846E-2</v>
      </c>
    </row>
    <row r="53" spans="15:45" ht="16.5" customHeight="1">
      <c r="O53" s="480"/>
      <c r="P53" s="485"/>
      <c r="Q53" s="495"/>
      <c r="R53" s="498"/>
      <c r="S53" s="178" t="s">
        <v>350</v>
      </c>
      <c r="T53" s="184" t="s">
        <v>148</v>
      </c>
      <c r="U53" s="262">
        <v>1.7676115101923078E-4</v>
      </c>
      <c r="V53" s="262">
        <v>1.7357487582692307E-4</v>
      </c>
      <c r="W53" s="262">
        <v>1.4201778692307692E-4</v>
      </c>
      <c r="X53" s="262">
        <v>1.4167356282692307E-4</v>
      </c>
      <c r="Y53" s="262">
        <v>1.210247709807692E-4</v>
      </c>
      <c r="Z53" s="262">
        <v>4.19437837000591E-4</v>
      </c>
      <c r="AA53" s="262">
        <v>5.5374565555427256E-4</v>
      </c>
      <c r="AB53" s="262">
        <v>8.7894836492024805E-4</v>
      </c>
      <c r="AC53" s="262">
        <v>1.1090087209420754E-3</v>
      </c>
      <c r="AD53" s="262">
        <v>2.1469125212859913E-3</v>
      </c>
      <c r="AE53" s="262">
        <v>3.5587913569169551E-3</v>
      </c>
      <c r="AF53" s="262">
        <v>5.8482377881487295E-3</v>
      </c>
      <c r="AG53" s="262">
        <v>7.205493360834583E-3</v>
      </c>
      <c r="AH53" s="262">
        <v>8.6814262189971944E-3</v>
      </c>
      <c r="AI53" s="262">
        <v>9.604188182891233E-3</v>
      </c>
      <c r="AJ53" s="262">
        <v>1.0229594377293335E-2</v>
      </c>
      <c r="AK53" s="262">
        <v>1.2394404247763821E-2</v>
      </c>
      <c r="AL53" s="262">
        <v>1.3846420906090897E-2</v>
      </c>
      <c r="AM53" s="262">
        <v>1.4776695501919592E-2</v>
      </c>
      <c r="AN53" s="262">
        <v>1.552423370030138E-2</v>
      </c>
      <c r="AO53" s="262">
        <v>1.5122929311236488E-2</v>
      </c>
      <c r="AP53" s="262">
        <v>1.5914169220135499E-2</v>
      </c>
      <c r="AQ53" s="262">
        <v>1.6245070015029322E-2</v>
      </c>
      <c r="AR53" s="262">
        <v>1.754237784280752E-2</v>
      </c>
      <c r="AS53" s="262">
        <v>2.015668075151493E-2</v>
      </c>
    </row>
    <row r="54" spans="15:45" ht="16.5" customHeight="1">
      <c r="O54" s="480"/>
      <c r="P54" s="485"/>
      <c r="Q54" s="495"/>
      <c r="R54" s="499"/>
      <c r="S54" s="328" t="s">
        <v>354</v>
      </c>
      <c r="T54" s="184" t="s">
        <v>148</v>
      </c>
      <c r="U54" s="291">
        <v>1.9927143500649766E-2</v>
      </c>
      <c r="V54" s="291">
        <v>1.9927143500649766E-2</v>
      </c>
      <c r="W54" s="291">
        <v>1.9927143500649766E-2</v>
      </c>
      <c r="X54" s="291">
        <v>1.9927143500649766E-2</v>
      </c>
      <c r="Y54" s="291">
        <v>1.9927143500649766E-2</v>
      </c>
      <c r="Z54" s="291">
        <v>1.9927143500649766E-2</v>
      </c>
      <c r="AA54" s="291">
        <v>1.9927143500649766E-2</v>
      </c>
      <c r="AB54" s="291">
        <v>1.9927143500649766E-2</v>
      </c>
      <c r="AC54" s="291">
        <v>1.816434835187089E-2</v>
      </c>
      <c r="AD54" s="291">
        <v>1.9749157268477074E-2</v>
      </c>
      <c r="AE54" s="291">
        <v>2.5125316747118053E-2</v>
      </c>
      <c r="AF54" s="291">
        <v>1.7542615623048465E-2</v>
      </c>
      <c r="AG54" s="291">
        <v>1.9054279512734362E-2</v>
      </c>
      <c r="AH54" s="291">
        <v>2.8977621498253087E-2</v>
      </c>
      <c r="AI54" s="291">
        <v>3.0879392198180512E-2</v>
      </c>
      <c r="AJ54" s="291">
        <v>3.2708017871187649E-2</v>
      </c>
      <c r="AK54" s="291">
        <v>3.4634170246755164E-2</v>
      </c>
      <c r="AL54" s="291">
        <v>3.7118147688117074E-2</v>
      </c>
      <c r="AM54" s="291">
        <v>4.5398680041857174E-2</v>
      </c>
      <c r="AN54" s="291">
        <v>4.7763702578946403E-2</v>
      </c>
      <c r="AO54" s="291">
        <v>4.7544267498185543E-2</v>
      </c>
      <c r="AP54" s="291">
        <v>4.9555755738493398E-2</v>
      </c>
      <c r="AQ54" s="291">
        <v>5.0604167791017493E-2</v>
      </c>
      <c r="AR54" s="291">
        <v>5.3944457353710527E-2</v>
      </c>
      <c r="AS54" s="291">
        <v>5.5809655540177805E-2</v>
      </c>
    </row>
    <row r="55" spans="15:45" ht="16.5" customHeight="1">
      <c r="O55" s="480"/>
      <c r="P55" s="485"/>
      <c r="Q55" s="496"/>
      <c r="R55" s="410" t="s">
        <v>358</v>
      </c>
      <c r="S55" s="412"/>
      <c r="T55" s="184" t="s">
        <v>148</v>
      </c>
      <c r="U55" s="262">
        <v>5.0100196185159599E-3</v>
      </c>
      <c r="V55" s="262">
        <v>5.7921290233965989E-3</v>
      </c>
      <c r="W55" s="262">
        <v>6.7950682023956719E-3</v>
      </c>
      <c r="X55" s="262">
        <v>8.0380430420191381E-3</v>
      </c>
      <c r="Y55" s="262">
        <v>9.0554822362294823E-3</v>
      </c>
      <c r="Z55" s="262">
        <v>9.9904129100654715E-3</v>
      </c>
      <c r="AA55" s="262">
        <v>1.0213021400057476E-2</v>
      </c>
      <c r="AB55" s="262">
        <v>1.0170237350910268E-2</v>
      </c>
      <c r="AC55" s="262">
        <v>1.0018654083921125E-2</v>
      </c>
      <c r="AD55" s="262">
        <v>1.0294681181252938E-2</v>
      </c>
      <c r="AE55" s="262">
        <v>1.1656046746531734E-2</v>
      </c>
      <c r="AF55" s="262">
        <v>1.1250581591298804E-2</v>
      </c>
      <c r="AG55" s="262">
        <v>1.0699414833442925E-2</v>
      </c>
      <c r="AH55" s="262">
        <v>8.3636042610510091E-3</v>
      </c>
      <c r="AI55" s="262">
        <v>8.5425109525479118E-3</v>
      </c>
      <c r="AJ55" s="262">
        <v>1.4840426683944686E-2</v>
      </c>
      <c r="AK55" s="262">
        <v>1.6234789035988365E-2</v>
      </c>
      <c r="AL55" s="262">
        <v>1.7174358577423547E-2</v>
      </c>
      <c r="AM55" s="262">
        <v>1.7734594760170364E-2</v>
      </c>
      <c r="AN55" s="262">
        <v>1.6426785283714211E-2</v>
      </c>
      <c r="AO55" s="262">
        <v>1.6960157214440701E-2</v>
      </c>
      <c r="AP55" s="262">
        <v>1.6367258619834828E-2</v>
      </c>
      <c r="AQ55" s="262">
        <v>1.5886161789695954E-2</v>
      </c>
      <c r="AR55" s="262">
        <v>1.6045753090400076E-2</v>
      </c>
      <c r="AS55" s="262">
        <v>1.6986090586911379E-2</v>
      </c>
    </row>
    <row r="56" spans="15:45" ht="21.75" customHeight="1">
      <c r="O56" s="480"/>
      <c r="P56" s="485"/>
      <c r="Q56" s="473" t="s">
        <v>157</v>
      </c>
      <c r="R56" s="475" t="s">
        <v>359</v>
      </c>
      <c r="S56" s="476"/>
      <c r="T56" s="184" t="s">
        <v>148</v>
      </c>
      <c r="U56" s="290">
        <v>5.1301306270601582E-4</v>
      </c>
      <c r="V56" s="290">
        <v>5.1301306270601582E-4</v>
      </c>
      <c r="W56" s="290">
        <v>5.1301306270601582E-4</v>
      </c>
      <c r="X56" s="290">
        <v>5.1301306270601582E-4</v>
      </c>
      <c r="Y56" s="290">
        <v>5.1301306270601582E-4</v>
      </c>
      <c r="Z56" s="290">
        <v>5.9297263793158927E-4</v>
      </c>
      <c r="AA56" s="290">
        <v>6.6637814961408265E-4</v>
      </c>
      <c r="AB56" s="290">
        <v>9.4558125654928141E-4</v>
      </c>
      <c r="AC56" s="290">
        <v>1.2141041343863418E-3</v>
      </c>
      <c r="AD56" s="290">
        <v>1.9680467946299536E-3</v>
      </c>
      <c r="AE56" s="290">
        <v>2.2640885409649487E-3</v>
      </c>
      <c r="AF56" s="290">
        <v>2.6798636094297564E-3</v>
      </c>
      <c r="AG56" s="290">
        <v>3.6946107696563439E-3</v>
      </c>
      <c r="AH56" s="290">
        <v>4.9931040614310277E-3</v>
      </c>
      <c r="AI56" s="290">
        <v>5.8731951471715305E-3</v>
      </c>
      <c r="AJ56" s="290">
        <v>6.3356935518265531E-3</v>
      </c>
      <c r="AK56" s="290">
        <v>6.0389339248766698E-3</v>
      </c>
      <c r="AL56" s="290">
        <v>6.0653427670711397E-3</v>
      </c>
      <c r="AM56" s="290">
        <v>5.8945024547836095E-3</v>
      </c>
      <c r="AN56" s="290">
        <v>5.7460997302252147E-3</v>
      </c>
      <c r="AO56" s="290">
        <v>5.809364868669108E-3</v>
      </c>
      <c r="AP56" s="290">
        <v>5.9451970454391587E-3</v>
      </c>
      <c r="AQ56" s="290">
        <v>5.8678645017546018E-3</v>
      </c>
      <c r="AR56" s="290">
        <v>5.9016048906543016E-3</v>
      </c>
      <c r="AS56" s="290">
        <v>5.9309616255865004E-3</v>
      </c>
    </row>
    <row r="57" spans="15:45" ht="23.25" customHeight="1" thickBot="1">
      <c r="O57" s="480"/>
      <c r="P57" s="486"/>
      <c r="Q57" s="474"/>
      <c r="R57" s="477" t="s">
        <v>359</v>
      </c>
      <c r="S57" s="478"/>
      <c r="T57" s="230" t="s">
        <v>148</v>
      </c>
      <c r="U57" s="292" t="s">
        <v>133</v>
      </c>
      <c r="V57" s="292" t="s">
        <v>133</v>
      </c>
      <c r="W57" s="292" t="s">
        <v>133</v>
      </c>
      <c r="X57" s="292">
        <v>1.2856870721313389E-4</v>
      </c>
      <c r="Y57" s="292">
        <v>1.763462331790991E-4</v>
      </c>
      <c r="Z57" s="292">
        <v>2.0195232139798283E-4</v>
      </c>
      <c r="AA57" s="292">
        <v>1.59172980820088E-4</v>
      </c>
      <c r="AB57" s="292">
        <v>1.7045785815755343E-4</v>
      </c>
      <c r="AC57" s="292">
        <v>2.8807464407522721E-4</v>
      </c>
      <c r="AD57" s="292">
        <v>4.3333523994692113E-4</v>
      </c>
      <c r="AE57" s="292">
        <v>8.2795937941649461E-4</v>
      </c>
      <c r="AF57" s="292">
        <v>1.8300496392931083E-3</v>
      </c>
      <c r="AG57" s="292">
        <v>2.9817612168649655E-3</v>
      </c>
      <c r="AH57" s="292">
        <v>4.9097148607963621E-3</v>
      </c>
      <c r="AI57" s="292">
        <v>7.8967887839696861E-3</v>
      </c>
      <c r="AJ57" s="292">
        <v>1.2327469023176085E-2</v>
      </c>
      <c r="AK57" s="292">
        <v>1.6658581528410068E-2</v>
      </c>
      <c r="AL57" s="292">
        <v>1.9393339251323145E-2</v>
      </c>
      <c r="AM57" s="292">
        <v>1.9379708334335225E-2</v>
      </c>
      <c r="AN57" s="292">
        <v>2.0124693431978688E-2</v>
      </c>
      <c r="AO57" s="292">
        <v>1.9752464402104195E-2</v>
      </c>
      <c r="AP57" s="292">
        <v>2.0732146304676298E-2</v>
      </c>
      <c r="AQ57" s="292">
        <v>2.1578524207655332E-2</v>
      </c>
      <c r="AR57" s="292">
        <v>2.2835252858040576E-2</v>
      </c>
      <c r="AS57" s="292">
        <v>2.2332706196912657E-2</v>
      </c>
    </row>
    <row r="58" spans="15:45" ht="16.5" customHeight="1" thickTop="1">
      <c r="O58" s="480"/>
      <c r="P58" s="500" t="s">
        <v>155</v>
      </c>
      <c r="Q58" s="501"/>
      <c r="R58" s="501"/>
      <c r="S58" s="502"/>
      <c r="T58" s="185" t="s">
        <v>148</v>
      </c>
      <c r="U58" s="227">
        <f>SUM(U42:U57)</f>
        <v>6.062410088306045</v>
      </c>
      <c r="V58" s="227">
        <f t="shared" ref="V58:AQ58" si="3">SUM(V42:V57)</f>
        <v>6.2379210082693195</v>
      </c>
      <c r="W58" s="227">
        <f t="shared" si="3"/>
        <v>6.6930802730892349</v>
      </c>
      <c r="X58" s="227">
        <f t="shared" si="3"/>
        <v>6.7036520618969604</v>
      </c>
      <c r="Y58" s="227">
        <f t="shared" si="3"/>
        <v>7.2596114208522078</v>
      </c>
      <c r="Z58" s="227">
        <f t="shared" si="3"/>
        <v>7.7804650189190099</v>
      </c>
      <c r="AA58" s="227">
        <f t="shared" si="3"/>
        <v>8.2113279622557656</v>
      </c>
      <c r="AB58" s="227">
        <f t="shared" si="3"/>
        <v>8.511840246633616</v>
      </c>
      <c r="AC58" s="227">
        <f t="shared" si="3"/>
        <v>8.5789240569553051</v>
      </c>
      <c r="AD58" s="227">
        <f t="shared" si="3"/>
        <v>8.8362629813263975</v>
      </c>
      <c r="AE58" s="227">
        <f t="shared" si="3"/>
        <v>8.8636801995508456</v>
      </c>
      <c r="AF58" s="227">
        <f t="shared" si="3"/>
        <v>8.6820835405331067</v>
      </c>
      <c r="AG58" s="227">
        <f t="shared" si="3"/>
        <v>7.7510028979447609</v>
      </c>
      <c r="AH58" s="227">
        <f t="shared" si="3"/>
        <v>7.7211726478917919</v>
      </c>
      <c r="AI58" s="227">
        <f t="shared" si="3"/>
        <v>7.6523855923104422</v>
      </c>
      <c r="AJ58" s="227">
        <f t="shared" si="3"/>
        <v>7.8581022923863584</v>
      </c>
      <c r="AK58" s="227">
        <f t="shared" si="3"/>
        <v>7.4413329351878215</v>
      </c>
      <c r="AL58" s="227">
        <f t="shared" si="3"/>
        <v>6.8841669092246498</v>
      </c>
      <c r="AM58" s="227">
        <f t="shared" si="3"/>
        <v>6.6674596976107621</v>
      </c>
      <c r="AN58" s="227">
        <f t="shared" si="3"/>
        <v>6.3793113403722534</v>
      </c>
      <c r="AO58" s="227">
        <f t="shared" si="3"/>
        <v>6.1819919536386712</v>
      </c>
      <c r="AP58" s="227">
        <f t="shared" si="3"/>
        <v>6.1876954490185705</v>
      </c>
      <c r="AQ58" s="227">
        <f t="shared" si="3"/>
        <v>6.2655086621978171</v>
      </c>
      <c r="AR58" s="227">
        <f>SUM(AR42:AR57)</f>
        <v>6.2644891906861444</v>
      </c>
      <c r="AS58" s="227">
        <f>SUM(AS42:AS57)</f>
        <v>5.8792872148268529</v>
      </c>
    </row>
    <row r="59" spans="15:45" ht="16.5" customHeight="1" thickBot="1">
      <c r="O59" s="481"/>
      <c r="P59" s="503"/>
      <c r="Q59" s="504"/>
      <c r="R59" s="504"/>
      <c r="S59" s="505"/>
      <c r="T59" s="230" t="s">
        <v>143</v>
      </c>
      <c r="U59" s="288">
        <f>U58*$AR$5</f>
        <v>1806.5982063152014</v>
      </c>
      <c r="V59" s="288">
        <f t="shared" ref="V59:AS59" si="4">V58*$AR$5</f>
        <v>1858.9004604642573</v>
      </c>
      <c r="W59" s="288">
        <f t="shared" si="4"/>
        <v>1994.537921380592</v>
      </c>
      <c r="X59" s="288">
        <f t="shared" si="4"/>
        <v>1997.6883144452943</v>
      </c>
      <c r="Y59" s="288">
        <f t="shared" si="4"/>
        <v>2163.364203413958</v>
      </c>
      <c r="Z59" s="288">
        <f t="shared" si="4"/>
        <v>2318.578575637865</v>
      </c>
      <c r="AA59" s="288">
        <f t="shared" si="4"/>
        <v>2446.9757327522179</v>
      </c>
      <c r="AB59" s="288">
        <f t="shared" si="4"/>
        <v>2536.5283934968174</v>
      </c>
      <c r="AC59" s="288">
        <f t="shared" si="4"/>
        <v>2556.5193689726811</v>
      </c>
      <c r="AD59" s="288">
        <f t="shared" si="4"/>
        <v>2633.2063684352665</v>
      </c>
      <c r="AE59" s="288">
        <f t="shared" si="4"/>
        <v>2641.3766994661519</v>
      </c>
      <c r="AF59" s="288">
        <f t="shared" si="4"/>
        <v>2587.2608950788658</v>
      </c>
      <c r="AG59" s="288">
        <f t="shared" si="4"/>
        <v>2309.7988635875386</v>
      </c>
      <c r="AH59" s="288">
        <f t="shared" si="4"/>
        <v>2300.9094490717539</v>
      </c>
      <c r="AI59" s="288">
        <f t="shared" si="4"/>
        <v>2280.4109065085117</v>
      </c>
      <c r="AJ59" s="288">
        <f t="shared" si="4"/>
        <v>2341.7144831311348</v>
      </c>
      <c r="AK59" s="288">
        <f t="shared" si="4"/>
        <v>2217.5172146859709</v>
      </c>
      <c r="AL59" s="288">
        <f t="shared" si="4"/>
        <v>2051.4817389489458</v>
      </c>
      <c r="AM59" s="288">
        <f t="shared" si="4"/>
        <v>1986.9029898880071</v>
      </c>
      <c r="AN59" s="288">
        <f t="shared" si="4"/>
        <v>1901.0347794309316</v>
      </c>
      <c r="AO59" s="288">
        <f t="shared" si="4"/>
        <v>1842.2336021843239</v>
      </c>
      <c r="AP59" s="288">
        <f t="shared" si="4"/>
        <v>1843.9332438075339</v>
      </c>
      <c r="AQ59" s="288">
        <f t="shared" si="4"/>
        <v>1867.1215813349495</v>
      </c>
      <c r="AR59" s="288">
        <f t="shared" si="4"/>
        <v>1866.8177788244711</v>
      </c>
      <c r="AS59" s="288">
        <f t="shared" si="4"/>
        <v>1752.0275900184022</v>
      </c>
    </row>
    <row r="60" spans="15:45" ht="16.5" customHeight="1" thickTop="1">
      <c r="O60" s="470" t="s">
        <v>362</v>
      </c>
      <c r="P60" s="471"/>
      <c r="Q60" s="471"/>
      <c r="R60" s="471"/>
      <c r="S60" s="472"/>
      <c r="T60" s="185" t="s">
        <v>143</v>
      </c>
      <c r="U60" s="289">
        <f>SUM(U23,U41,U59)</f>
        <v>25154.280301541337</v>
      </c>
      <c r="V60" s="289">
        <f t="shared" ref="V60:AQ60" si="5">SUM(V23,V41,V59)</f>
        <v>25410.760168992532</v>
      </c>
      <c r="W60" s="289">
        <f t="shared" si="5"/>
        <v>27338.053446439924</v>
      </c>
      <c r="X60" s="289">
        <f t="shared" si="5"/>
        <v>26380.612466791375</v>
      </c>
      <c r="Y60" s="289">
        <f t="shared" si="5"/>
        <v>30104.453892392521</v>
      </c>
      <c r="Z60" s="289">
        <f t="shared" si="5"/>
        <v>30835.171776693907</v>
      </c>
      <c r="AA60" s="289">
        <f t="shared" si="5"/>
        <v>31500.852381043318</v>
      </c>
      <c r="AB60" s="289">
        <f t="shared" si="5"/>
        <v>33136.290021979352</v>
      </c>
      <c r="AC60" s="289">
        <f t="shared" si="5"/>
        <v>33433.679941079514</v>
      </c>
      <c r="AD60" s="289">
        <f t="shared" si="5"/>
        <v>33388.501573023052</v>
      </c>
      <c r="AE60" s="289">
        <f t="shared" si="5"/>
        <v>34892.699585182563</v>
      </c>
      <c r="AF60" s="289">
        <f t="shared" si="5"/>
        <v>34462.856110142391</v>
      </c>
      <c r="AG60" s="289">
        <f t="shared" si="5"/>
        <v>34501.488372182452</v>
      </c>
      <c r="AH60" s="289">
        <f t="shared" si="5"/>
        <v>35316.973465975403</v>
      </c>
      <c r="AI60" s="289">
        <f t="shared" si="5"/>
        <v>34490.686089365634</v>
      </c>
      <c r="AJ60" s="289">
        <f t="shared" si="5"/>
        <v>33525.65593644754</v>
      </c>
      <c r="AK60" s="289">
        <f t="shared" si="5"/>
        <v>31598.152757072039</v>
      </c>
      <c r="AL60" s="289">
        <f t="shared" si="5"/>
        <v>31966.343588208852</v>
      </c>
      <c r="AM60" s="289">
        <f t="shared" si="5"/>
        <v>33230.399641972908</v>
      </c>
      <c r="AN60" s="289">
        <f t="shared" si="5"/>
        <v>29359.511378025789</v>
      </c>
      <c r="AO60" s="289">
        <f t="shared" si="5"/>
        <v>29752.800353949533</v>
      </c>
      <c r="AP60" s="289">
        <f t="shared" si="5"/>
        <v>29218.768213351512</v>
      </c>
      <c r="AQ60" s="289">
        <f t="shared" si="5"/>
        <v>30903.058581184425</v>
      </c>
      <c r="AR60" s="289">
        <f>SUM(AR23,AR41,AR59)</f>
        <v>30206.891650334954</v>
      </c>
      <c r="AS60" s="289">
        <f>SUM(AS23,AS41,AS59)</f>
        <v>30092.892937263463</v>
      </c>
    </row>
    <row r="61" spans="15:45">
      <c r="Q61" s="176" t="s">
        <v>390</v>
      </c>
      <c r="R61" s="176"/>
      <c r="T61" s="186"/>
    </row>
    <row r="62" spans="15:45">
      <c r="Q62" s="176" t="s">
        <v>391</v>
      </c>
      <c r="R62" s="176"/>
      <c r="T62" s="186"/>
    </row>
    <row r="63" spans="15:45">
      <c r="Q63" s="176" t="s">
        <v>249</v>
      </c>
      <c r="R63" s="176"/>
      <c r="T63" s="186"/>
    </row>
  </sheetData>
  <mergeCells count="41">
    <mergeCell ref="P8:S8"/>
    <mergeCell ref="O9:O23"/>
    <mergeCell ref="P9:S9"/>
    <mergeCell ref="P10:P22"/>
    <mergeCell ref="Q10:Q16"/>
    <mergeCell ref="R10:R13"/>
    <mergeCell ref="R14:R16"/>
    <mergeCell ref="Q17:Q20"/>
    <mergeCell ref="R18:R19"/>
    <mergeCell ref="R20:S20"/>
    <mergeCell ref="Q21:Q22"/>
    <mergeCell ref="R21:S21"/>
    <mergeCell ref="R22:S22"/>
    <mergeCell ref="P23:S23"/>
    <mergeCell ref="O24:O41"/>
    <mergeCell ref="P24:S24"/>
    <mergeCell ref="P25:P39"/>
    <mergeCell ref="Q25:Q32"/>
    <mergeCell ref="R25:S25"/>
    <mergeCell ref="R26:R32"/>
    <mergeCell ref="Q33:Q37"/>
    <mergeCell ref="R34:R36"/>
    <mergeCell ref="R37:S37"/>
    <mergeCell ref="Q38:Q39"/>
    <mergeCell ref="R38:S38"/>
    <mergeCell ref="R39:S39"/>
    <mergeCell ref="P40:S41"/>
    <mergeCell ref="O60:S60"/>
    <mergeCell ref="Q56:Q57"/>
    <mergeCell ref="R56:S56"/>
    <mergeCell ref="R57:S57"/>
    <mergeCell ref="O42:O59"/>
    <mergeCell ref="P42:S42"/>
    <mergeCell ref="P43:P57"/>
    <mergeCell ref="Q43:Q50"/>
    <mergeCell ref="R43:S43"/>
    <mergeCell ref="R44:R50"/>
    <mergeCell ref="Q51:Q55"/>
    <mergeCell ref="R52:R54"/>
    <mergeCell ref="R55:S55"/>
    <mergeCell ref="P58:S59"/>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U90"/>
  <sheetViews>
    <sheetView zoomScale="80" zoomScaleNormal="80" workbookViewId="0">
      <pane xSplit="22" ySplit="9" topLeftCell="W10" activePane="bottomRight" state="frozenSplit"/>
      <selection activeCell="AD31" sqref="AD31"/>
      <selection pane="topRight" activeCell="AD31" sqref="AD31"/>
      <selection pane="bottomLeft" activeCell="AD31" sqref="AD31"/>
      <selection pane="bottomRight" activeCell="AD31" sqref="AD31"/>
    </sheetView>
  </sheetViews>
  <sheetFormatPr defaultRowHeight="15" outlineLevelCol="1"/>
  <cols>
    <col min="1" max="1" width="2.625" style="145" customWidth="1"/>
    <col min="2" max="11" width="2.625" style="145" hidden="1" customWidth="1"/>
    <col min="12" max="12" width="2.625" style="145" customWidth="1"/>
    <col min="13" max="14" width="4.25" style="145" customWidth="1"/>
    <col min="15" max="16" width="2.625" style="145" customWidth="1"/>
    <col min="17" max="17" width="6" style="145" customWidth="1"/>
    <col min="18" max="18" width="9" style="145" customWidth="1"/>
    <col min="19" max="19" width="5" style="145" customWidth="1"/>
    <col min="20" max="20" width="14.25" style="145" customWidth="1"/>
    <col min="21" max="21" width="28.875" style="145" customWidth="1"/>
    <col min="22" max="22" width="11.375" style="161" customWidth="1"/>
    <col min="23" max="23" width="6" style="145" customWidth="1"/>
    <col min="24" max="27" width="6" style="145" customWidth="1" outlineLevel="1"/>
    <col min="28" max="28" width="6" style="145" customWidth="1"/>
    <col min="29" max="32" width="6" style="145" customWidth="1" outlineLevel="1"/>
    <col min="33" max="33" width="6" style="145" customWidth="1"/>
    <col min="34" max="37" width="6" style="145" customWidth="1" outlineLevel="1"/>
    <col min="38" max="47" width="6" style="145" customWidth="1"/>
    <col min="48" max="16384" width="9" style="145"/>
  </cols>
  <sheetData>
    <row r="1" spans="12:47" ht="18.75">
      <c r="L1" s="332" t="s">
        <v>281</v>
      </c>
      <c r="M1" s="333"/>
    </row>
    <row r="2" spans="12:47" ht="18.75">
      <c r="L2" s="333"/>
      <c r="M2" s="332" t="s">
        <v>296</v>
      </c>
      <c r="V2" s="145"/>
    </row>
    <row r="3" spans="12:47">
      <c r="V3" s="145"/>
      <c r="AS3" s="193"/>
      <c r="AT3" s="193" t="s">
        <v>151</v>
      </c>
    </row>
    <row r="4" spans="12:47" ht="16.5">
      <c r="V4" s="145"/>
      <c r="AS4" s="193" t="s">
        <v>321</v>
      </c>
      <c r="AT4" s="194">
        <v>25</v>
      </c>
    </row>
    <row r="5" spans="12:47" ht="16.5">
      <c r="M5" s="335" t="s">
        <v>286</v>
      </c>
      <c r="V5" s="145"/>
      <c r="AS5" s="193" t="s">
        <v>322</v>
      </c>
      <c r="AT5" s="194">
        <v>298</v>
      </c>
    </row>
    <row r="6" spans="12:47">
      <c r="V6" s="145"/>
    </row>
    <row r="7" spans="12:47">
      <c r="V7" s="145"/>
    </row>
    <row r="8" spans="12:47">
      <c r="M8" s="4" t="s">
        <v>267</v>
      </c>
      <c r="N8" s="62">
        <v>70</v>
      </c>
      <c r="S8" s="38" t="s">
        <v>255</v>
      </c>
      <c r="V8" s="145"/>
    </row>
    <row r="9" spans="12:47" s="159" customFormat="1">
      <c r="S9" s="317" t="s">
        <v>161</v>
      </c>
      <c r="T9" s="510" t="s">
        <v>162</v>
      </c>
      <c r="U9" s="512"/>
      <c r="V9" s="317" t="s">
        <v>144</v>
      </c>
      <c r="W9" s="315">
        <v>1990</v>
      </c>
      <c r="X9" s="315">
        <v>1991</v>
      </c>
      <c r="Y9" s="315">
        <v>1992</v>
      </c>
      <c r="Z9" s="315">
        <v>1993</v>
      </c>
      <c r="AA9" s="315">
        <v>1994</v>
      </c>
      <c r="AB9" s="315">
        <v>1995</v>
      </c>
      <c r="AC9" s="315">
        <v>1996</v>
      </c>
      <c r="AD9" s="315">
        <v>1997</v>
      </c>
      <c r="AE9" s="315">
        <v>1998</v>
      </c>
      <c r="AF9" s="315">
        <v>1999</v>
      </c>
      <c r="AG9" s="315">
        <v>2000</v>
      </c>
      <c r="AH9" s="315">
        <v>2001</v>
      </c>
      <c r="AI9" s="315">
        <v>2002</v>
      </c>
      <c r="AJ9" s="315">
        <v>2003</v>
      </c>
      <c r="AK9" s="315">
        <v>2004</v>
      </c>
      <c r="AL9" s="315">
        <v>2005</v>
      </c>
      <c r="AM9" s="315">
        <v>2006</v>
      </c>
      <c r="AN9" s="315">
        <v>2007</v>
      </c>
      <c r="AO9" s="315">
        <v>2008</v>
      </c>
      <c r="AP9" s="315">
        <v>2009</v>
      </c>
      <c r="AQ9" s="315">
        <v>2010</v>
      </c>
      <c r="AR9" s="315">
        <v>2011</v>
      </c>
      <c r="AS9" s="315">
        <v>2012</v>
      </c>
      <c r="AT9" s="315">
        <v>2013</v>
      </c>
      <c r="AU9" s="315">
        <v>2014</v>
      </c>
    </row>
    <row r="10" spans="12:47" ht="16.5" customHeight="1">
      <c r="S10" s="536" t="s">
        <v>163</v>
      </c>
      <c r="T10" s="383" t="s">
        <v>138</v>
      </c>
      <c r="U10" s="327" t="s">
        <v>139</v>
      </c>
      <c r="V10" s="321" t="s">
        <v>135</v>
      </c>
      <c r="W10" s="173">
        <v>8.6417167825576211</v>
      </c>
      <c r="X10" s="173">
        <v>9.1712521865521701</v>
      </c>
      <c r="Y10" s="173">
        <v>9.1843084026669697</v>
      </c>
      <c r="Z10" s="173">
        <v>9.6542995995798435</v>
      </c>
      <c r="AA10" s="173">
        <v>9.3515528870010787</v>
      </c>
      <c r="AB10" s="173">
        <v>9.9202670029137252</v>
      </c>
      <c r="AC10" s="173">
        <v>10.057387339664666</v>
      </c>
      <c r="AD10" s="173">
        <v>10.507561591658614</v>
      </c>
      <c r="AE10" s="173">
        <v>10.973702301680527</v>
      </c>
      <c r="AF10" s="173">
        <v>10.760929203456728</v>
      </c>
      <c r="AG10" s="173">
        <v>11.130118293037862</v>
      </c>
      <c r="AH10" s="173">
        <v>11.114676507608982</v>
      </c>
      <c r="AI10" s="173">
        <v>11.21929305040927</v>
      </c>
      <c r="AJ10" s="173">
        <v>11.62087678637918</v>
      </c>
      <c r="AK10" s="173">
        <v>11.983418113598363</v>
      </c>
      <c r="AL10" s="173">
        <v>12.1143264407785</v>
      </c>
      <c r="AM10" s="173">
        <v>12.359714044575426</v>
      </c>
      <c r="AN10" s="173">
        <v>12.03029593851476</v>
      </c>
      <c r="AO10" s="173">
        <v>12.427791314571515</v>
      </c>
      <c r="AP10" s="173">
        <v>12.685505374034152</v>
      </c>
      <c r="AQ10" s="173">
        <v>12.668234465132251</v>
      </c>
      <c r="AR10" s="173">
        <v>12.733891780370486</v>
      </c>
      <c r="AS10" s="173">
        <v>12.110131285950571</v>
      </c>
      <c r="AT10" s="173">
        <v>12.546468412553825</v>
      </c>
      <c r="AU10" s="173">
        <v>12.546468412553825</v>
      </c>
    </row>
    <row r="11" spans="12:47" ht="16.5">
      <c r="S11" s="528"/>
      <c r="T11" s="405"/>
      <c r="U11" s="327" t="s">
        <v>140</v>
      </c>
      <c r="V11" s="321" t="s">
        <v>135</v>
      </c>
      <c r="W11" s="173">
        <v>33.822944490586018</v>
      </c>
      <c r="X11" s="173">
        <v>31.621891823390115</v>
      </c>
      <c r="Y11" s="173">
        <v>32.942506598174489</v>
      </c>
      <c r="Z11" s="173">
        <v>33.255608990951742</v>
      </c>
      <c r="AA11" s="173">
        <v>34.187349648077287</v>
      </c>
      <c r="AB11" s="173">
        <v>34.987537711202023</v>
      </c>
      <c r="AC11" s="173">
        <v>35.967369891907069</v>
      </c>
      <c r="AD11" s="173">
        <v>36.89949079264251</v>
      </c>
      <c r="AE11" s="173">
        <v>36.308458652787706</v>
      </c>
      <c r="AF11" s="173">
        <v>37.88850381863444</v>
      </c>
      <c r="AG11" s="173">
        <v>38.782423688982249</v>
      </c>
      <c r="AH11" s="173">
        <v>32.307436890337414</v>
      </c>
      <c r="AI11" s="173">
        <v>32.834870489699249</v>
      </c>
      <c r="AJ11" s="173">
        <v>33.137839737345146</v>
      </c>
      <c r="AK11" s="173">
        <v>33.217116086600079</v>
      </c>
      <c r="AL11" s="173">
        <v>32.78254001968574</v>
      </c>
      <c r="AM11" s="173">
        <v>33.105985107148427</v>
      </c>
      <c r="AN11" s="173">
        <v>33.668494611963638</v>
      </c>
      <c r="AO11" s="173">
        <v>33.231825938031712</v>
      </c>
      <c r="AP11" s="173">
        <v>32.749387945643754</v>
      </c>
      <c r="AQ11" s="173">
        <v>32.887445191512249</v>
      </c>
      <c r="AR11" s="173">
        <v>32.913027111042858</v>
      </c>
      <c r="AS11" s="173">
        <v>32.880233637713417</v>
      </c>
      <c r="AT11" s="173">
        <v>32.813059139157211</v>
      </c>
      <c r="AU11" s="173">
        <v>32.651432550518649</v>
      </c>
    </row>
    <row r="12" spans="12:47" ht="16.5" customHeight="1">
      <c r="S12" s="528"/>
      <c r="T12" s="405"/>
      <c r="U12" s="327" t="s">
        <v>141</v>
      </c>
      <c r="V12" s="321" t="s">
        <v>135</v>
      </c>
      <c r="W12" s="173">
        <v>5.2448355494471377</v>
      </c>
      <c r="X12" s="173">
        <v>4.3737575779826328</v>
      </c>
      <c r="Y12" s="173">
        <v>4.0437403193664139</v>
      </c>
      <c r="Z12" s="173">
        <v>3.7834464251387492</v>
      </c>
      <c r="AA12" s="173">
        <v>3.5275998061662714</v>
      </c>
      <c r="AB12" s="173">
        <v>3.1670449006497643</v>
      </c>
      <c r="AC12" s="173">
        <v>2.8424291011447083</v>
      </c>
      <c r="AD12" s="173">
        <v>2.5014531561496205</v>
      </c>
      <c r="AE12" s="173">
        <v>2.2843197582026797</v>
      </c>
      <c r="AF12" s="173">
        <v>2.0252258720528715</v>
      </c>
      <c r="AG12" s="173">
        <v>1.8054595018907895</v>
      </c>
      <c r="AH12" s="173">
        <v>1.6322724442336416</v>
      </c>
      <c r="AI12" s="173">
        <v>1.3764380978502782</v>
      </c>
      <c r="AJ12" s="173">
        <v>1.2743764838513754</v>
      </c>
      <c r="AK12" s="173">
        <v>1.1261590877831678</v>
      </c>
      <c r="AL12" s="173">
        <v>1.0155049225821182</v>
      </c>
      <c r="AM12" s="173">
        <v>0.90744758339888287</v>
      </c>
      <c r="AN12" s="173">
        <v>0.76922030733090541</v>
      </c>
      <c r="AO12" s="173">
        <v>0.71140709569272276</v>
      </c>
      <c r="AP12" s="173">
        <v>0.65592421037659043</v>
      </c>
      <c r="AQ12" s="173">
        <v>0.6163293834826421</v>
      </c>
      <c r="AR12" s="173">
        <v>0.52617333419219758</v>
      </c>
      <c r="AS12" s="173">
        <v>0.50975549029670597</v>
      </c>
      <c r="AT12" s="173">
        <v>0.50107613622841074</v>
      </c>
      <c r="AU12" s="173">
        <v>0.46006559179824458</v>
      </c>
    </row>
    <row r="13" spans="12:47" ht="16.5" customHeight="1">
      <c r="S13" s="528"/>
      <c r="T13" s="384"/>
      <c r="U13" s="327" t="s">
        <v>145</v>
      </c>
      <c r="V13" s="321" t="s">
        <v>135</v>
      </c>
      <c r="W13" s="173">
        <v>60.218817821999998</v>
      </c>
      <c r="X13" s="173">
        <v>59.750940965999995</v>
      </c>
      <c r="Y13" s="173">
        <v>57.999085038000004</v>
      </c>
      <c r="Z13" s="173">
        <v>55.664795196000007</v>
      </c>
      <c r="AA13" s="173">
        <v>53.269515689999992</v>
      </c>
      <c r="AB13" s="173">
        <v>50.755803641999997</v>
      </c>
      <c r="AC13" s="173">
        <v>48.567343193999996</v>
      </c>
      <c r="AD13" s="173">
        <v>46.128860777999996</v>
      </c>
      <c r="AE13" s="173">
        <v>44.413512425999997</v>
      </c>
      <c r="AF13" s="173">
        <v>41.936619690000001</v>
      </c>
      <c r="AG13" s="173">
        <v>39.465285425999994</v>
      </c>
      <c r="AH13" s="173">
        <v>36.888265806</v>
      </c>
      <c r="AI13" s="173">
        <v>34.428064463999995</v>
      </c>
      <c r="AJ13" s="173">
        <v>32.247814716000001</v>
      </c>
      <c r="AK13" s="173">
        <v>30.452169599999994</v>
      </c>
      <c r="AL13" s="173">
        <v>28.670658</v>
      </c>
      <c r="AM13" s="173">
        <v>26.75601</v>
      </c>
      <c r="AN13" s="173">
        <v>24.729479999999999</v>
      </c>
      <c r="AO13" s="173">
        <v>23.920588800000001</v>
      </c>
      <c r="AP13" s="173">
        <v>22.357271999999998</v>
      </c>
      <c r="AQ13" s="173">
        <v>21.078312</v>
      </c>
      <c r="AR13" s="173">
        <v>19.951775999999999</v>
      </c>
      <c r="AS13" s="173">
        <v>19.331827200000003</v>
      </c>
      <c r="AT13" s="173">
        <v>18.143712000000001</v>
      </c>
      <c r="AU13" s="173">
        <v>17.192375999999996</v>
      </c>
    </row>
    <row r="14" spans="12:47" ht="16.5" customHeight="1">
      <c r="S14" s="528"/>
      <c r="T14" s="383" t="s">
        <v>142</v>
      </c>
      <c r="U14" s="327" t="s">
        <v>137</v>
      </c>
      <c r="V14" s="321" t="s">
        <v>135</v>
      </c>
      <c r="W14" s="174">
        <v>5.233789240622527</v>
      </c>
      <c r="X14" s="174">
        <v>5.3662452842657862</v>
      </c>
      <c r="Y14" s="174">
        <v>5.2968445238429256</v>
      </c>
      <c r="Z14" s="174">
        <v>5.153353586773342</v>
      </c>
      <c r="AA14" s="174">
        <v>5.0895147679741513</v>
      </c>
      <c r="AB14" s="174">
        <v>5.0964136191517566</v>
      </c>
      <c r="AC14" s="174">
        <v>4.9787260546689014</v>
      </c>
      <c r="AD14" s="174">
        <v>4.9232790084174871</v>
      </c>
      <c r="AE14" s="174">
        <v>4.8838055022338809</v>
      </c>
      <c r="AF14" s="174">
        <v>5.0844837756981933</v>
      </c>
      <c r="AG14" s="174">
        <v>5.0264851349534343</v>
      </c>
      <c r="AH14" s="174">
        <v>5.0629782544185273</v>
      </c>
      <c r="AI14" s="174">
        <v>5.0391771035153203</v>
      </c>
      <c r="AJ14" s="174">
        <v>4.924300907757055</v>
      </c>
      <c r="AK14" s="174">
        <v>4.949754394712893</v>
      </c>
      <c r="AL14" s="174">
        <v>4.8693252079466731</v>
      </c>
      <c r="AM14" s="174">
        <v>4.8625359433715136</v>
      </c>
      <c r="AN14" s="174">
        <v>4.8918068854272025</v>
      </c>
      <c r="AO14" s="174">
        <v>4.8919877876375741</v>
      </c>
      <c r="AP14" s="174">
        <v>4.7231479933447966</v>
      </c>
      <c r="AQ14" s="174">
        <v>4.6058587447183523</v>
      </c>
      <c r="AR14" s="174">
        <v>4.4686367657041508</v>
      </c>
      <c r="AS14" s="174">
        <v>4.3314147866899484</v>
      </c>
      <c r="AT14" s="174">
        <v>4.2928503151968478</v>
      </c>
      <c r="AU14" s="174">
        <v>4.2928503151968478</v>
      </c>
    </row>
    <row r="15" spans="12:47" ht="17.25" thickBot="1">
      <c r="S15" s="528"/>
      <c r="T15" s="531"/>
      <c r="U15" s="153" t="s">
        <v>146</v>
      </c>
      <c r="V15" s="322" t="s">
        <v>135</v>
      </c>
      <c r="W15" s="175">
        <v>1.2309145975358327</v>
      </c>
      <c r="X15" s="175">
        <v>1.3255760921919562</v>
      </c>
      <c r="Y15" s="175">
        <v>1.2684272193898432</v>
      </c>
      <c r="Z15" s="175">
        <v>1.2772041614532363</v>
      </c>
      <c r="AA15" s="175">
        <v>1.2161055474998372</v>
      </c>
      <c r="AB15" s="175">
        <v>1.1765395408933432</v>
      </c>
      <c r="AC15" s="175">
        <v>1.1457022559837788</v>
      </c>
      <c r="AD15" s="175">
        <v>1.0964085228489318</v>
      </c>
      <c r="AE15" s="175">
        <v>1.0870752644582402</v>
      </c>
      <c r="AF15" s="175">
        <v>1.0872697289329294</v>
      </c>
      <c r="AG15" s="175">
        <v>1.0645695820800001</v>
      </c>
      <c r="AH15" s="175">
        <v>1.0501033881599997</v>
      </c>
      <c r="AI15" s="175">
        <v>0.97785146879999996</v>
      </c>
      <c r="AJ15" s="175">
        <v>0.84781382399999994</v>
      </c>
      <c r="AK15" s="175">
        <v>0.75892538638079998</v>
      </c>
      <c r="AL15" s="175">
        <v>0.76986815300351985</v>
      </c>
      <c r="AM15" s="175">
        <v>0.67437759743999992</v>
      </c>
      <c r="AN15" s="175">
        <v>0.65493123839999989</v>
      </c>
      <c r="AO15" s="175">
        <v>0.60908209919999989</v>
      </c>
      <c r="AP15" s="175">
        <v>0.40568583168</v>
      </c>
      <c r="AQ15" s="175">
        <v>0.37340347345012531</v>
      </c>
      <c r="AR15" s="175">
        <v>0.29116092692736001</v>
      </c>
      <c r="AS15" s="175">
        <v>0.33906537236735995</v>
      </c>
      <c r="AT15" s="175">
        <v>0.26017323284736005</v>
      </c>
      <c r="AU15" s="175">
        <v>0.31985616404735995</v>
      </c>
    </row>
    <row r="16" spans="12:47" ht="17.25" thickTop="1">
      <c r="S16" s="528"/>
      <c r="T16" s="532" t="s">
        <v>73</v>
      </c>
      <c r="U16" s="533"/>
      <c r="V16" s="324" t="s">
        <v>164</v>
      </c>
      <c r="W16" s="160">
        <v>114.39301848274914</v>
      </c>
      <c r="X16" s="160">
        <v>111.60966393038265</v>
      </c>
      <c r="Y16" s="160">
        <v>110.73491210144066</v>
      </c>
      <c r="Z16" s="160">
        <v>108.78870795989691</v>
      </c>
      <c r="AA16" s="160">
        <v>106.64163834671862</v>
      </c>
      <c r="AB16" s="160">
        <v>105.10360641681062</v>
      </c>
      <c r="AC16" s="160">
        <v>103.55895783736911</v>
      </c>
      <c r="AD16" s="160">
        <v>102.05705384971716</v>
      </c>
      <c r="AE16" s="160">
        <v>99.950873905363025</v>
      </c>
      <c r="AF16" s="160">
        <v>98.783032088775158</v>
      </c>
      <c r="AG16" s="160">
        <v>97.27434162694432</v>
      </c>
      <c r="AH16" s="160">
        <v>88.055733290758553</v>
      </c>
      <c r="AI16" s="160">
        <v>85.875694674274115</v>
      </c>
      <c r="AJ16" s="160">
        <v>84.053022455332751</v>
      </c>
      <c r="AK16" s="160">
        <v>82.487542669075296</v>
      </c>
      <c r="AL16" s="160">
        <v>80.222222743996539</v>
      </c>
      <c r="AM16" s="160">
        <v>78.666070275934246</v>
      </c>
      <c r="AN16" s="160">
        <v>76.744228981636496</v>
      </c>
      <c r="AO16" s="160">
        <v>75.792683035133521</v>
      </c>
      <c r="AP16" s="160">
        <v>73.576923355079288</v>
      </c>
      <c r="AQ16" s="160">
        <v>72.229583258295619</v>
      </c>
      <c r="AR16" s="160">
        <v>70.884665918237047</v>
      </c>
      <c r="AS16" s="160">
        <v>69.502427773017999</v>
      </c>
      <c r="AT16" s="160">
        <v>68.557339235983662</v>
      </c>
      <c r="AU16" s="160">
        <v>67.463049034114917</v>
      </c>
    </row>
    <row r="17" spans="19:47" ht="17.25" thickBot="1">
      <c r="S17" s="537"/>
      <c r="T17" s="538"/>
      <c r="U17" s="539"/>
      <c r="V17" s="152" t="s">
        <v>143</v>
      </c>
      <c r="W17" s="272">
        <f t="shared" ref="W17:AU17" si="0">W16*$AT$4</f>
        <v>2859.8254620687285</v>
      </c>
      <c r="X17" s="272">
        <f t="shared" si="0"/>
        <v>2790.2415982595662</v>
      </c>
      <c r="Y17" s="272">
        <f t="shared" si="0"/>
        <v>2768.3728025360165</v>
      </c>
      <c r="Z17" s="272">
        <f t="shared" si="0"/>
        <v>2719.7176989974228</v>
      </c>
      <c r="AA17" s="272">
        <f t="shared" si="0"/>
        <v>2666.0409586679657</v>
      </c>
      <c r="AB17" s="272">
        <f t="shared" si="0"/>
        <v>2627.5901604202654</v>
      </c>
      <c r="AC17" s="272">
        <f t="shared" si="0"/>
        <v>2588.9739459342277</v>
      </c>
      <c r="AD17" s="272">
        <f t="shared" si="0"/>
        <v>2551.426346242929</v>
      </c>
      <c r="AE17" s="272">
        <f t="shared" si="0"/>
        <v>2498.7718476340756</v>
      </c>
      <c r="AF17" s="272">
        <f t="shared" si="0"/>
        <v>2469.5758022193791</v>
      </c>
      <c r="AG17" s="272">
        <f t="shared" si="0"/>
        <v>2431.8585406736079</v>
      </c>
      <c r="AH17" s="272">
        <f t="shared" si="0"/>
        <v>2201.3933322689636</v>
      </c>
      <c r="AI17" s="272">
        <f t="shared" si="0"/>
        <v>2146.8923668568527</v>
      </c>
      <c r="AJ17" s="272">
        <f t="shared" si="0"/>
        <v>2101.3255613833189</v>
      </c>
      <c r="AK17" s="272">
        <f t="shared" si="0"/>
        <v>2062.1885667268825</v>
      </c>
      <c r="AL17" s="272">
        <f t="shared" si="0"/>
        <v>2005.5555685999134</v>
      </c>
      <c r="AM17" s="272">
        <f t="shared" si="0"/>
        <v>1966.6517568983561</v>
      </c>
      <c r="AN17" s="272">
        <f t="shared" si="0"/>
        <v>1918.6057245409124</v>
      </c>
      <c r="AO17" s="272">
        <f t="shared" si="0"/>
        <v>1894.8170758783381</v>
      </c>
      <c r="AP17" s="272">
        <f t="shared" si="0"/>
        <v>1839.4230838769822</v>
      </c>
      <c r="AQ17" s="272">
        <f t="shared" si="0"/>
        <v>1805.7395814573904</v>
      </c>
      <c r="AR17" s="272">
        <f t="shared" si="0"/>
        <v>1772.1166479559263</v>
      </c>
      <c r="AS17" s="272">
        <f t="shared" si="0"/>
        <v>1737.56069432545</v>
      </c>
      <c r="AT17" s="272">
        <f t="shared" si="0"/>
        <v>1713.9334808995916</v>
      </c>
      <c r="AU17" s="272">
        <f t="shared" si="0"/>
        <v>1686.576225852873</v>
      </c>
    </row>
    <row r="18" spans="19:47" ht="16.5" customHeight="1">
      <c r="S18" s="527" t="s">
        <v>165</v>
      </c>
      <c r="T18" s="530" t="s">
        <v>138</v>
      </c>
      <c r="U18" s="316" t="s">
        <v>139</v>
      </c>
      <c r="V18" s="324" t="s">
        <v>148</v>
      </c>
      <c r="W18" s="157">
        <v>1.3943958805913998</v>
      </c>
      <c r="X18" s="157">
        <v>1.4799929681942001</v>
      </c>
      <c r="Y18" s="157">
        <v>1.4352948382262001</v>
      </c>
      <c r="Z18" s="157">
        <v>1.5492303308552999</v>
      </c>
      <c r="AA18" s="157">
        <v>1.4884020950525996</v>
      </c>
      <c r="AB18" s="157">
        <v>1.5516068782188999</v>
      </c>
      <c r="AC18" s="157">
        <v>1.5723198199296</v>
      </c>
      <c r="AD18" s="157">
        <v>1.6255855929233998</v>
      </c>
      <c r="AE18" s="157">
        <v>1.6877980183099999</v>
      </c>
      <c r="AF18" s="157">
        <v>1.6154855667882999</v>
      </c>
      <c r="AG18" s="157">
        <v>1.5751563677814999</v>
      </c>
      <c r="AH18" s="157">
        <v>1.5657302319091</v>
      </c>
      <c r="AI18" s="157">
        <v>1.6130144297931999</v>
      </c>
      <c r="AJ18" s="157">
        <v>1.6387660478633999</v>
      </c>
      <c r="AK18" s="157">
        <v>1.6518774694784999</v>
      </c>
      <c r="AL18" s="157">
        <v>1.6742605688064007</v>
      </c>
      <c r="AM18" s="157">
        <v>1.7372655273678801</v>
      </c>
      <c r="AN18" s="157">
        <v>1.6721771435157999</v>
      </c>
      <c r="AO18" s="157">
        <v>1.6880081891372998</v>
      </c>
      <c r="AP18" s="157">
        <v>1.6983512611031397</v>
      </c>
      <c r="AQ18" s="157">
        <v>1.6735517504266899</v>
      </c>
      <c r="AR18" s="157">
        <v>1.6652101377989792</v>
      </c>
      <c r="AS18" s="157">
        <v>1.5525695236761909</v>
      </c>
      <c r="AT18" s="157">
        <v>1.5910622827731959</v>
      </c>
      <c r="AU18" s="157">
        <v>1.5910622827731959</v>
      </c>
    </row>
    <row r="19" spans="19:47" ht="16.5">
      <c r="S19" s="528"/>
      <c r="T19" s="405"/>
      <c r="U19" s="327" t="s">
        <v>140</v>
      </c>
      <c r="V19" s="321" t="s">
        <v>148</v>
      </c>
      <c r="W19" s="154">
        <v>1.5758228074594178</v>
      </c>
      <c r="X19" s="154">
        <v>1.5652578131048529</v>
      </c>
      <c r="Y19" s="154">
        <v>1.6038087041052507</v>
      </c>
      <c r="Z19" s="154">
        <v>1.6101010972459069</v>
      </c>
      <c r="AA19" s="154">
        <v>1.6340117400807361</v>
      </c>
      <c r="AB19" s="154">
        <v>1.6486109247686704</v>
      </c>
      <c r="AC19" s="154">
        <v>1.6685810286740985</v>
      </c>
      <c r="AD19" s="154">
        <v>1.683247671673535</v>
      </c>
      <c r="AE19" s="154">
        <v>1.6710690511863402</v>
      </c>
      <c r="AF19" s="154">
        <v>1.694734373226946</v>
      </c>
      <c r="AG19" s="154">
        <v>1.6959524435975526</v>
      </c>
      <c r="AH19" s="154">
        <v>1.8244294247797008</v>
      </c>
      <c r="AI19" s="154">
        <v>1.8291467354549102</v>
      </c>
      <c r="AJ19" s="154">
        <v>1.8265078461578788</v>
      </c>
      <c r="AK19" s="154">
        <v>1.8164692042407657</v>
      </c>
      <c r="AL19" s="154">
        <v>1.782940619246445</v>
      </c>
      <c r="AM19" s="154">
        <v>1.7794020651240543</v>
      </c>
      <c r="AN19" s="154">
        <v>1.7841295472810339</v>
      </c>
      <c r="AO19" s="154">
        <v>1.7574287510458755</v>
      </c>
      <c r="AP19" s="154">
        <v>1.7242531651902315</v>
      </c>
      <c r="AQ19" s="154">
        <v>1.7184314639783347</v>
      </c>
      <c r="AR19" s="154">
        <v>1.7097802340716055</v>
      </c>
      <c r="AS19" s="154">
        <v>1.7048562629495128</v>
      </c>
      <c r="AT19" s="154">
        <v>1.6912877199494079</v>
      </c>
      <c r="AU19" s="154">
        <v>1.6750578376581957</v>
      </c>
    </row>
    <row r="20" spans="19:47" ht="16.5">
      <c r="S20" s="528"/>
      <c r="T20" s="405"/>
      <c r="U20" s="327" t="s">
        <v>141</v>
      </c>
      <c r="V20" s="321" t="s">
        <v>148</v>
      </c>
      <c r="W20" s="154">
        <v>0.22440047727884191</v>
      </c>
      <c r="X20" s="154">
        <v>0.25105228500376803</v>
      </c>
      <c r="Y20" s="154">
        <v>0.23325305512934322</v>
      </c>
      <c r="Z20" s="154">
        <v>0.23804593646457359</v>
      </c>
      <c r="AA20" s="154">
        <v>0.26560543799999997</v>
      </c>
      <c r="AB20" s="154">
        <v>0.25867541227857155</v>
      </c>
      <c r="AC20" s="154">
        <v>0.24986437370881834</v>
      </c>
      <c r="AD20" s="154">
        <v>0.24107138182284155</v>
      </c>
      <c r="AE20" s="154">
        <v>0.17833634168460102</v>
      </c>
      <c r="AF20" s="154">
        <v>0.14770094242365486</v>
      </c>
      <c r="AG20" s="154">
        <v>0.11550269064732145</v>
      </c>
      <c r="AH20" s="154">
        <v>8.2948613003482843E-2</v>
      </c>
      <c r="AI20" s="154">
        <v>5.2162060623198392E-2</v>
      </c>
      <c r="AJ20" s="154">
        <v>2.515711748658251E-2</v>
      </c>
      <c r="AK20" s="154">
        <v>2.3358386675310081E-2</v>
      </c>
      <c r="AL20" s="154">
        <v>2.222154767207114E-2</v>
      </c>
      <c r="AM20" s="154">
        <v>2.0523002309292885E-2</v>
      </c>
      <c r="AN20" s="154">
        <v>1.973432192526238E-2</v>
      </c>
      <c r="AO20" s="154">
        <v>1.8110874316303496E-2</v>
      </c>
      <c r="AP20" s="154">
        <v>1.8560185877872115E-2</v>
      </c>
      <c r="AQ20" s="154">
        <v>1.8106607523533214E-2</v>
      </c>
      <c r="AR20" s="154">
        <v>1.7185258260603138E-2</v>
      </c>
      <c r="AS20" s="154">
        <v>1.6466087942702462E-2</v>
      </c>
      <c r="AT20" s="154">
        <v>1.5899538071385288E-2</v>
      </c>
      <c r="AU20" s="154">
        <v>1.4005776228983285E-2</v>
      </c>
    </row>
    <row r="21" spans="19:47" ht="16.5" customHeight="1">
      <c r="S21" s="528"/>
      <c r="T21" s="384"/>
      <c r="U21" s="158" t="s">
        <v>145</v>
      </c>
      <c r="V21" s="321" t="s">
        <v>148</v>
      </c>
      <c r="W21" s="154">
        <v>0.44314796538571422</v>
      </c>
      <c r="X21" s="154">
        <v>0.43508486544285713</v>
      </c>
      <c r="Y21" s="154">
        <v>0.4083746390428572</v>
      </c>
      <c r="Z21" s="154">
        <v>0.39124971694285715</v>
      </c>
      <c r="AA21" s="154">
        <v>0.3723288273571429</v>
      </c>
      <c r="AB21" s="154">
        <v>0.35242522495714285</v>
      </c>
      <c r="AC21" s="154">
        <v>0.33705407827142853</v>
      </c>
      <c r="AD21" s="154">
        <v>0.32044874604285711</v>
      </c>
      <c r="AE21" s="154">
        <v>0.30709669272857149</v>
      </c>
      <c r="AF21" s="154">
        <v>0.28957692735714285</v>
      </c>
      <c r="AG21" s="154">
        <v>0.27186372415714294</v>
      </c>
      <c r="AH21" s="154">
        <v>0.25218796687857137</v>
      </c>
      <c r="AI21" s="154">
        <v>0.23434255177142854</v>
      </c>
      <c r="AJ21" s="154">
        <v>0.21738962865714287</v>
      </c>
      <c r="AK21" s="154">
        <v>0.20503487714285715</v>
      </c>
      <c r="AL21" s="154">
        <v>0.19238489285714289</v>
      </c>
      <c r="AM21" s="154">
        <v>0.17812629999999999</v>
      </c>
      <c r="AN21" s="154">
        <v>0.16191921428571429</v>
      </c>
      <c r="AO21" s="154">
        <v>0.15662290285714284</v>
      </c>
      <c r="AP21" s="154">
        <v>0.14638689999999999</v>
      </c>
      <c r="AQ21" s="154">
        <v>0.13801275714285713</v>
      </c>
      <c r="AR21" s="154">
        <v>0.13063662857142855</v>
      </c>
      <c r="AS21" s="154">
        <v>0.12657743999999999</v>
      </c>
      <c r="AT21" s="154">
        <v>0.11879811428571428</v>
      </c>
      <c r="AU21" s="154">
        <v>0.11256912857142855</v>
      </c>
    </row>
    <row r="22" spans="19:47" ht="16.5" customHeight="1">
      <c r="S22" s="528"/>
      <c r="T22" s="383" t="s">
        <v>142</v>
      </c>
      <c r="U22" s="327" t="s">
        <v>137</v>
      </c>
      <c r="V22" s="321" t="s">
        <v>148</v>
      </c>
      <c r="W22" s="155">
        <v>0.38508302742313916</v>
      </c>
      <c r="X22" s="155">
        <v>0.37374259915483998</v>
      </c>
      <c r="Y22" s="155">
        <v>0.39255383916470593</v>
      </c>
      <c r="Z22" s="155">
        <v>0.36659739472302771</v>
      </c>
      <c r="AA22" s="155">
        <v>0.36123868301842027</v>
      </c>
      <c r="AB22" s="155">
        <v>0.37728064900698777</v>
      </c>
      <c r="AC22" s="155">
        <v>0.3551046968960116</v>
      </c>
      <c r="AD22" s="155">
        <v>0.35143153341116906</v>
      </c>
      <c r="AE22" s="155">
        <v>0.34203525452935041</v>
      </c>
      <c r="AF22" s="155">
        <v>0.34088048521795988</v>
      </c>
      <c r="AG22" s="155">
        <v>0.32931667676997645</v>
      </c>
      <c r="AH22" s="155">
        <v>0.3510018329913544</v>
      </c>
      <c r="AI22" s="155">
        <v>0.36149317575833934</v>
      </c>
      <c r="AJ22" s="155">
        <v>0.39634419263226556</v>
      </c>
      <c r="AK22" s="155">
        <v>0.42070711297959662</v>
      </c>
      <c r="AL22" s="155">
        <v>0.38620909866747877</v>
      </c>
      <c r="AM22" s="155">
        <v>0.37823252237564775</v>
      </c>
      <c r="AN22" s="155">
        <v>0.38670163262713886</v>
      </c>
      <c r="AO22" s="155">
        <v>0.40670432150523372</v>
      </c>
      <c r="AP22" s="155">
        <v>0.39009588269445761</v>
      </c>
      <c r="AQ22" s="155">
        <v>0.38326426996742058</v>
      </c>
      <c r="AR22" s="155">
        <v>0.3788088940932362</v>
      </c>
      <c r="AS22" s="155">
        <v>0.37435351821905183</v>
      </c>
      <c r="AT22" s="155">
        <v>0.37167181172732489</v>
      </c>
      <c r="AU22" s="155">
        <v>0.37167181172732489</v>
      </c>
    </row>
    <row r="23" spans="19:47" ht="17.25" thickBot="1">
      <c r="S23" s="528"/>
      <c r="T23" s="531"/>
      <c r="U23" s="153" t="s">
        <v>146</v>
      </c>
      <c r="V23" s="322" t="s">
        <v>148</v>
      </c>
      <c r="W23" s="156">
        <v>2.7222449543401063E-2</v>
      </c>
      <c r="X23" s="156">
        <v>2.9315947960868841E-2</v>
      </c>
      <c r="Y23" s="156">
        <v>2.8052064739862131E-2</v>
      </c>
      <c r="Z23" s="156">
        <v>2.8246172326972067E-2</v>
      </c>
      <c r="AA23" s="156">
        <v>2.6894938099310928E-2</v>
      </c>
      <c r="AB23" s="156">
        <v>2.601991100918187E-2</v>
      </c>
      <c r="AC23" s="156">
        <v>2.5337925082468012E-2</v>
      </c>
      <c r="AD23" s="156">
        <v>2.4247763209535811E-2</v>
      </c>
      <c r="AE23" s="156">
        <v>2.4041352337388574E-2</v>
      </c>
      <c r="AF23" s="156">
        <v>2.4045653041402323E-2</v>
      </c>
      <c r="AG23" s="156">
        <v>2.3543625034285715E-2</v>
      </c>
      <c r="AH23" s="156">
        <v>2.3223696068571428E-2</v>
      </c>
      <c r="AI23" s="156">
        <v>2.1625799485714289E-2</v>
      </c>
      <c r="AJ23" s="156">
        <v>1.8749935285714288E-2</v>
      </c>
      <c r="AK23" s="156">
        <v>1.6784111651057143E-2</v>
      </c>
      <c r="AL23" s="156">
        <v>1.7026117808794285E-2</v>
      </c>
      <c r="AM23" s="156">
        <v>1.4914284188571429E-2</v>
      </c>
      <c r="AN23" s="156">
        <v>1.4484215742857142E-2</v>
      </c>
      <c r="AO23" s="156">
        <v>1.3470233228571429E-2</v>
      </c>
      <c r="AP23" s="156">
        <v>8.9719970057142839E-3</v>
      </c>
      <c r="AQ23" s="156">
        <v>8.2580523747755978E-3</v>
      </c>
      <c r="AR23" s="156">
        <v>6.4392067964400002E-3</v>
      </c>
      <c r="AS23" s="156">
        <v>7.4986436992971438E-3</v>
      </c>
      <c r="AT23" s="156">
        <v>5.7538944764399993E-3</v>
      </c>
      <c r="AU23" s="156">
        <v>7.0738199907257136E-3</v>
      </c>
    </row>
    <row r="24" spans="19:47" ht="17.25" thickTop="1">
      <c r="S24" s="528"/>
      <c r="T24" s="532" t="s">
        <v>73</v>
      </c>
      <c r="U24" s="533"/>
      <c r="V24" s="324" t="s">
        <v>148</v>
      </c>
      <c r="W24" s="157">
        <v>4.0500726076819138</v>
      </c>
      <c r="X24" s="157">
        <v>4.1344464788613875</v>
      </c>
      <c r="Y24" s="157">
        <v>4.1013371404082193</v>
      </c>
      <c r="Z24" s="157">
        <v>4.1834706485586377</v>
      </c>
      <c r="AA24" s="157">
        <v>4.1484817216082099</v>
      </c>
      <c r="AB24" s="157">
        <v>4.2146190002394537</v>
      </c>
      <c r="AC24" s="157">
        <v>4.2082619225624249</v>
      </c>
      <c r="AD24" s="157">
        <v>4.2460326890833384</v>
      </c>
      <c r="AE24" s="157">
        <v>4.2103767107762513</v>
      </c>
      <c r="AF24" s="157">
        <v>4.1124239480554063</v>
      </c>
      <c r="AG24" s="157">
        <v>4.0113355279877787</v>
      </c>
      <c r="AH24" s="157">
        <v>4.0995217656307803</v>
      </c>
      <c r="AI24" s="157">
        <v>4.1117847528867904</v>
      </c>
      <c r="AJ24" s="157">
        <v>4.1229147680829836</v>
      </c>
      <c r="AK24" s="157">
        <v>4.1342311621680867</v>
      </c>
      <c r="AL24" s="157">
        <v>4.0750428450583334</v>
      </c>
      <c r="AM24" s="157">
        <v>4.108463701365447</v>
      </c>
      <c r="AN24" s="157">
        <v>4.0391460753778068</v>
      </c>
      <c r="AO24" s="157">
        <v>4.0403452720904269</v>
      </c>
      <c r="AP24" s="157">
        <v>3.986619391871415</v>
      </c>
      <c r="AQ24" s="157">
        <v>3.9396249014136111</v>
      </c>
      <c r="AR24" s="157">
        <v>3.9080603595922927</v>
      </c>
      <c r="AS24" s="157">
        <v>3.782321476486755</v>
      </c>
      <c r="AT24" s="157">
        <v>3.794473361283468</v>
      </c>
      <c r="AU24" s="157">
        <v>3.7714406569498546</v>
      </c>
    </row>
    <row r="25" spans="19:47" ht="17.25" thickBot="1">
      <c r="S25" s="529"/>
      <c r="T25" s="534"/>
      <c r="U25" s="535"/>
      <c r="V25" s="325" t="s">
        <v>143</v>
      </c>
      <c r="W25" s="273">
        <f t="shared" ref="W25:AU25" si="1">W24*$AT$5</f>
        <v>1206.9216370892102</v>
      </c>
      <c r="X25" s="273">
        <f t="shared" si="1"/>
        <v>1232.0650507006935</v>
      </c>
      <c r="Y25" s="273">
        <f t="shared" si="1"/>
        <v>1222.1984678416493</v>
      </c>
      <c r="Z25" s="273">
        <f t="shared" si="1"/>
        <v>1246.6742532704741</v>
      </c>
      <c r="AA25" s="273">
        <f t="shared" si="1"/>
        <v>1236.2475530392467</v>
      </c>
      <c r="AB25" s="273">
        <f t="shared" si="1"/>
        <v>1255.9564620713572</v>
      </c>
      <c r="AC25" s="273">
        <f t="shared" si="1"/>
        <v>1254.0620529236026</v>
      </c>
      <c r="AD25" s="273">
        <f t="shared" si="1"/>
        <v>1265.3177413468347</v>
      </c>
      <c r="AE25" s="273">
        <f t="shared" si="1"/>
        <v>1254.6922598113229</v>
      </c>
      <c r="AF25" s="273">
        <f t="shared" si="1"/>
        <v>1225.5023365205111</v>
      </c>
      <c r="AG25" s="273">
        <f t="shared" si="1"/>
        <v>1195.377987340358</v>
      </c>
      <c r="AH25" s="273">
        <f t="shared" si="1"/>
        <v>1221.6574861579725</v>
      </c>
      <c r="AI25" s="273">
        <f t="shared" si="1"/>
        <v>1225.3118563602636</v>
      </c>
      <c r="AJ25" s="273">
        <f t="shared" si="1"/>
        <v>1228.6286008887291</v>
      </c>
      <c r="AK25" s="273">
        <f t="shared" si="1"/>
        <v>1232.0008863260898</v>
      </c>
      <c r="AL25" s="273">
        <f t="shared" si="1"/>
        <v>1214.3627678273833</v>
      </c>
      <c r="AM25" s="273">
        <f t="shared" si="1"/>
        <v>1224.3221830069033</v>
      </c>
      <c r="AN25" s="273">
        <f t="shared" si="1"/>
        <v>1203.6655304625865</v>
      </c>
      <c r="AO25" s="273">
        <f t="shared" si="1"/>
        <v>1204.0228910829471</v>
      </c>
      <c r="AP25" s="273">
        <f t="shared" si="1"/>
        <v>1188.0125787776817</v>
      </c>
      <c r="AQ25" s="273">
        <f t="shared" si="1"/>
        <v>1174.0082206212562</v>
      </c>
      <c r="AR25" s="273">
        <f t="shared" si="1"/>
        <v>1164.6019871585033</v>
      </c>
      <c r="AS25" s="273">
        <f t="shared" si="1"/>
        <v>1127.1317999930529</v>
      </c>
      <c r="AT25" s="273">
        <f t="shared" si="1"/>
        <v>1130.7530616624736</v>
      </c>
      <c r="AU25" s="273">
        <f t="shared" si="1"/>
        <v>1123.8893157710568</v>
      </c>
    </row>
    <row r="26" spans="19:47" ht="17.25" thickTop="1">
      <c r="S26" s="524" t="s">
        <v>73</v>
      </c>
      <c r="T26" s="525"/>
      <c r="U26" s="526"/>
      <c r="V26" s="326" t="s">
        <v>143</v>
      </c>
      <c r="W26" s="271">
        <v>4066.7470991579385</v>
      </c>
      <c r="X26" s="271">
        <v>4022.3066489602602</v>
      </c>
      <c r="Y26" s="271">
        <v>3990.5712703776649</v>
      </c>
      <c r="Z26" s="271">
        <v>3966.3919522678966</v>
      </c>
      <c r="AA26" s="271">
        <v>3902.2885117072119</v>
      </c>
      <c r="AB26" s="271">
        <v>3883.5466224916231</v>
      </c>
      <c r="AC26" s="271">
        <v>3843.0359988578302</v>
      </c>
      <c r="AD26" s="271">
        <v>3816.7440875897632</v>
      </c>
      <c r="AE26" s="271">
        <v>3753.4641074453989</v>
      </c>
      <c r="AF26" s="271">
        <v>3695.0781387398897</v>
      </c>
      <c r="AG26" s="271">
        <v>3627.2365280139661</v>
      </c>
      <c r="AH26" s="271">
        <v>3423.0508184269365</v>
      </c>
      <c r="AI26" s="271">
        <v>3372.2042232171166</v>
      </c>
      <c r="AJ26" s="271">
        <v>3329.9541622720476</v>
      </c>
      <c r="AK26" s="271">
        <v>3294.1894530529721</v>
      </c>
      <c r="AL26" s="271">
        <v>3219.9183364272972</v>
      </c>
      <c r="AM26" s="271">
        <v>3190.9739399052592</v>
      </c>
      <c r="AN26" s="271">
        <v>3122.2712550034989</v>
      </c>
      <c r="AO26" s="271">
        <v>3098.8399669612854</v>
      </c>
      <c r="AP26" s="271">
        <v>3027.4356626546642</v>
      </c>
      <c r="AQ26" s="271">
        <v>2979.7478020786466</v>
      </c>
      <c r="AR26" s="271">
        <v>2936.7186351144296</v>
      </c>
      <c r="AS26" s="271">
        <v>2864.6924943185031</v>
      </c>
      <c r="AT26" s="271">
        <v>2844.6865425620649</v>
      </c>
      <c r="AU26" s="271">
        <v>2810.4655416239293</v>
      </c>
    </row>
    <row r="27" spans="19:47">
      <c r="V27" s="145"/>
    </row>
    <row r="28" spans="19:47">
      <c r="V28" s="145"/>
    </row>
    <row r="29" spans="19:47">
      <c r="V29" s="145"/>
    </row>
    <row r="30" spans="19:47">
      <c r="V30" s="145"/>
    </row>
    <row r="31" spans="19:47">
      <c r="V31" s="145"/>
    </row>
    <row r="32" spans="19:47">
      <c r="V32" s="145"/>
    </row>
    <row r="33" spans="22:22">
      <c r="V33" s="145"/>
    </row>
    <row r="34" spans="22:22">
      <c r="V34" s="145"/>
    </row>
    <row r="35" spans="22:22">
      <c r="V35" s="145"/>
    </row>
    <row r="36" spans="22:22">
      <c r="V36" s="145"/>
    </row>
    <row r="37" spans="22:22">
      <c r="V37" s="145"/>
    </row>
    <row r="38" spans="22:22">
      <c r="V38" s="145"/>
    </row>
    <row r="39" spans="22:22">
      <c r="V39" s="145"/>
    </row>
    <row r="40" spans="22:22">
      <c r="V40" s="145"/>
    </row>
    <row r="41" spans="22:22">
      <c r="V41" s="145"/>
    </row>
    <row r="42" spans="22:22">
      <c r="V42" s="145"/>
    </row>
    <row r="43" spans="22:22">
      <c r="V43" s="145"/>
    </row>
    <row r="44" spans="22:22">
      <c r="V44" s="145"/>
    </row>
    <row r="45" spans="22:22">
      <c r="V45" s="145"/>
    </row>
    <row r="46" spans="22:22">
      <c r="V46" s="145"/>
    </row>
    <row r="47" spans="22:22">
      <c r="V47" s="145"/>
    </row>
    <row r="48" spans="22:22">
      <c r="V48" s="145"/>
    </row>
    <row r="49" spans="22:22">
      <c r="V49" s="145"/>
    </row>
    <row r="50" spans="22:22">
      <c r="V50" s="145"/>
    </row>
    <row r="51" spans="22:22">
      <c r="V51" s="145"/>
    </row>
    <row r="52" spans="22:22">
      <c r="V52" s="145"/>
    </row>
    <row r="53" spans="22:22">
      <c r="V53" s="145"/>
    </row>
    <row r="54" spans="22:22">
      <c r="V54" s="145"/>
    </row>
    <row r="55" spans="22:22">
      <c r="V55" s="145"/>
    </row>
    <row r="56" spans="22:22">
      <c r="V56" s="145"/>
    </row>
    <row r="57" spans="22:22">
      <c r="V57" s="145"/>
    </row>
    <row r="58" spans="22:22">
      <c r="V58" s="145"/>
    </row>
    <row r="59" spans="22:22">
      <c r="V59" s="145"/>
    </row>
    <row r="60" spans="22:22">
      <c r="V60" s="145"/>
    </row>
    <row r="61" spans="22:22">
      <c r="V61" s="145"/>
    </row>
    <row r="62" spans="22:22">
      <c r="V62" s="145"/>
    </row>
    <row r="63" spans="22:22">
      <c r="V63" s="145"/>
    </row>
    <row r="64" spans="22:22">
      <c r="V64" s="145"/>
    </row>
    <row r="65" spans="22:22">
      <c r="V65" s="145"/>
    </row>
    <row r="66" spans="22:22">
      <c r="V66" s="145"/>
    </row>
    <row r="67" spans="22:22">
      <c r="V67" s="145"/>
    </row>
    <row r="68" spans="22:22">
      <c r="V68" s="145"/>
    </row>
    <row r="69" spans="22:22">
      <c r="V69" s="145"/>
    </row>
    <row r="70" spans="22:22">
      <c r="V70" s="145"/>
    </row>
    <row r="71" spans="22:22">
      <c r="V71" s="145"/>
    </row>
    <row r="72" spans="22:22">
      <c r="V72" s="145"/>
    </row>
    <row r="73" spans="22:22">
      <c r="V73" s="145"/>
    </row>
    <row r="74" spans="22:22">
      <c r="V74" s="145"/>
    </row>
    <row r="75" spans="22:22">
      <c r="V75" s="145"/>
    </row>
    <row r="76" spans="22:22">
      <c r="V76" s="145"/>
    </row>
    <row r="77" spans="22:22">
      <c r="V77" s="145"/>
    </row>
    <row r="78" spans="22:22">
      <c r="V78" s="145"/>
    </row>
    <row r="79" spans="22:22">
      <c r="V79" s="145"/>
    </row>
    <row r="80" spans="22:22">
      <c r="V80" s="145"/>
    </row>
    <row r="81" spans="22:22">
      <c r="V81" s="145"/>
    </row>
    <row r="82" spans="22:22">
      <c r="V82" s="145"/>
    </row>
    <row r="83" spans="22:22">
      <c r="V83" s="145"/>
    </row>
    <row r="84" spans="22:22">
      <c r="V84" s="145"/>
    </row>
    <row r="85" spans="22:22">
      <c r="V85" s="145"/>
    </row>
    <row r="86" spans="22:22">
      <c r="V86" s="145"/>
    </row>
    <row r="87" spans="22:22">
      <c r="V87" s="145"/>
    </row>
    <row r="88" spans="22:22">
      <c r="V88" s="145"/>
    </row>
    <row r="89" spans="22:22">
      <c r="V89" s="145"/>
    </row>
    <row r="90" spans="22:22">
      <c r="V90" s="145"/>
    </row>
  </sheetData>
  <mergeCells count="10">
    <mergeCell ref="T9:U9"/>
    <mergeCell ref="S10:S17"/>
    <mergeCell ref="T10:T13"/>
    <mergeCell ref="T14:T15"/>
    <mergeCell ref="T16:U17"/>
    <mergeCell ref="S26:U26"/>
    <mergeCell ref="S18:S25"/>
    <mergeCell ref="T18:T21"/>
    <mergeCell ref="T22:T23"/>
    <mergeCell ref="T24:U25"/>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V10"/>
  <sheetViews>
    <sheetView zoomScaleNormal="100" workbookViewId="0">
      <pane xSplit="23" ySplit="9" topLeftCell="X10" activePane="bottomRight" state="frozenSplit"/>
      <selection activeCell="F13" sqref="F13"/>
      <selection pane="topRight" activeCell="F13" sqref="F13"/>
      <selection pane="bottomLeft" activeCell="F13" sqref="F13"/>
      <selection pane="bottomRight" activeCell="AJ34" sqref="AJ34"/>
    </sheetView>
  </sheetViews>
  <sheetFormatPr defaultRowHeight="15" outlineLevelCol="1"/>
  <cols>
    <col min="1" max="1" width="2.625" style="176" customWidth="1"/>
    <col min="2" max="11" width="2.625" style="176" hidden="1" customWidth="1"/>
    <col min="12" max="12" width="2.625" style="176" customWidth="1"/>
    <col min="13" max="14" width="4" style="176" customWidth="1"/>
    <col min="15" max="18" width="2.625" style="176" hidden="1" customWidth="1"/>
    <col min="19" max="19" width="4.75" style="176" hidden="1" customWidth="1"/>
    <col min="20" max="20" width="6.5" style="176" hidden="1" customWidth="1"/>
    <col min="21" max="21" width="5" style="176" customWidth="1"/>
    <col min="22" max="22" width="20.375" style="176" customWidth="1"/>
    <col min="23" max="23" width="6.875" style="176" customWidth="1"/>
    <col min="24" max="24" width="6" style="176" customWidth="1"/>
    <col min="25" max="28" width="6" style="176" customWidth="1" outlineLevel="1"/>
    <col min="29" max="29" width="6" style="176" customWidth="1"/>
    <col min="30" max="33" width="6" style="176" customWidth="1" outlineLevel="1"/>
    <col min="34" max="34" width="6" style="176" customWidth="1"/>
    <col min="35" max="38" width="6" style="176" customWidth="1" outlineLevel="1"/>
    <col min="39" max="48" width="6" style="176" customWidth="1"/>
    <col min="49" max="16384" width="9" style="176"/>
  </cols>
  <sheetData>
    <row r="1" spans="12:48" ht="18.75">
      <c r="L1" s="332" t="s">
        <v>281</v>
      </c>
      <c r="M1" s="333"/>
    </row>
    <row r="2" spans="12:48" ht="18.75">
      <c r="L2" s="333"/>
      <c r="M2" s="332" t="s">
        <v>300</v>
      </c>
    </row>
    <row r="5" spans="12:48" ht="15.75">
      <c r="M5" s="335" t="s">
        <v>298</v>
      </c>
    </row>
    <row r="8" spans="12:48">
      <c r="M8" s="4" t="s">
        <v>267</v>
      </c>
      <c r="N8" s="347">
        <v>98</v>
      </c>
      <c r="U8" s="181" t="s">
        <v>166</v>
      </c>
      <c r="V8" s="36"/>
      <c r="W8" s="36"/>
      <c r="X8" s="37"/>
      <c r="Y8" s="37"/>
      <c r="Z8" s="37"/>
      <c r="AA8" s="37"/>
      <c r="AB8" s="37"/>
      <c r="AC8" s="37"/>
      <c r="AD8" s="37"/>
      <c r="AE8" s="37"/>
      <c r="AF8" s="37"/>
      <c r="AG8" s="37"/>
      <c r="AH8" s="37"/>
      <c r="AI8" s="37"/>
      <c r="AJ8" s="37"/>
      <c r="AK8" s="37"/>
      <c r="AL8" s="37"/>
      <c r="AM8" s="37"/>
      <c r="AN8" s="37"/>
      <c r="AO8" s="37"/>
      <c r="AP8" s="37"/>
      <c r="AQ8" s="37"/>
      <c r="AR8" s="37"/>
      <c r="AS8" s="37"/>
      <c r="AT8" s="37"/>
    </row>
    <row r="9" spans="12:48">
      <c r="S9" s="37"/>
      <c r="T9" s="37"/>
      <c r="U9" s="133" t="s">
        <v>167</v>
      </c>
      <c r="V9" s="133" t="s">
        <v>168</v>
      </c>
      <c r="W9" s="133" t="s">
        <v>169</v>
      </c>
      <c r="X9" s="35">
        <v>1990</v>
      </c>
      <c r="Y9" s="35">
        <v>1991</v>
      </c>
      <c r="Z9" s="35">
        <v>1992</v>
      </c>
      <c r="AA9" s="35">
        <v>1993</v>
      </c>
      <c r="AB9" s="35">
        <v>1994</v>
      </c>
      <c r="AC9" s="35">
        <v>1995</v>
      </c>
      <c r="AD9" s="35">
        <v>1996</v>
      </c>
      <c r="AE9" s="35">
        <v>1997</v>
      </c>
      <c r="AF9" s="35">
        <v>1998</v>
      </c>
      <c r="AG9" s="35">
        <v>1999</v>
      </c>
      <c r="AH9" s="35">
        <v>2000</v>
      </c>
      <c r="AI9" s="35">
        <v>2001</v>
      </c>
      <c r="AJ9" s="35">
        <v>2002</v>
      </c>
      <c r="AK9" s="35">
        <v>2003</v>
      </c>
      <c r="AL9" s="35">
        <v>2004</v>
      </c>
      <c r="AM9" s="35">
        <v>2005</v>
      </c>
      <c r="AN9" s="35">
        <v>2006</v>
      </c>
      <c r="AO9" s="35">
        <v>2007</v>
      </c>
      <c r="AP9" s="35">
        <v>2008</v>
      </c>
      <c r="AQ9" s="35">
        <v>2009</v>
      </c>
      <c r="AR9" s="35">
        <v>2010</v>
      </c>
      <c r="AS9" s="35">
        <v>2011</v>
      </c>
      <c r="AT9" s="35">
        <v>2012</v>
      </c>
      <c r="AU9" s="35">
        <v>2013</v>
      </c>
      <c r="AV9" s="35">
        <v>2014</v>
      </c>
    </row>
    <row r="10" spans="12:48" ht="24.75">
      <c r="S10" s="37"/>
      <c r="T10" s="37"/>
      <c r="U10" s="74" t="s">
        <v>170</v>
      </c>
      <c r="V10" s="197" t="s">
        <v>216</v>
      </c>
      <c r="W10" s="74" t="s">
        <v>171</v>
      </c>
      <c r="X10" s="123">
        <v>702.83026999291678</v>
      </c>
      <c r="Y10" s="123">
        <v>686.44620024230187</v>
      </c>
      <c r="Z10" s="123">
        <v>698.89764571316766</v>
      </c>
      <c r="AA10" s="123">
        <v>680.74547632983922</v>
      </c>
      <c r="AB10" s="123">
        <v>701.91349393186852</v>
      </c>
      <c r="AC10" s="123">
        <v>667.82873473264453</v>
      </c>
      <c r="AD10" s="123">
        <v>640.46784939712438</v>
      </c>
      <c r="AE10" s="123">
        <v>655.23057167867137</v>
      </c>
      <c r="AF10" s="123">
        <v>609.1187236752379</v>
      </c>
      <c r="AG10" s="123">
        <v>652.57502705106276</v>
      </c>
      <c r="AH10" s="123">
        <v>655.91443265909516</v>
      </c>
      <c r="AI10" s="123">
        <v>630.52981102330273</v>
      </c>
      <c r="AJ10" s="123">
        <v>577.04643230948568</v>
      </c>
      <c r="AK10" s="123">
        <v>516.5268173218675</v>
      </c>
      <c r="AL10" s="123">
        <v>506.69926841574829</v>
      </c>
      <c r="AM10" s="123">
        <v>506.81438218982044</v>
      </c>
      <c r="AN10" s="123">
        <v>522.35987148863205</v>
      </c>
      <c r="AO10" s="123">
        <v>561.19836242802796</v>
      </c>
      <c r="AP10" s="123">
        <v>530.41167542322773</v>
      </c>
      <c r="AQ10" s="123">
        <v>513.68788841490209</v>
      </c>
      <c r="AR10" s="123">
        <v>526.91409091663695</v>
      </c>
      <c r="AS10" s="123">
        <v>524.12535460171284</v>
      </c>
      <c r="AT10" s="123">
        <v>528.10321016884393</v>
      </c>
      <c r="AU10" s="123">
        <v>604.69033239592966</v>
      </c>
      <c r="AV10" s="123">
        <v>616.68782108333949</v>
      </c>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Contents</vt:lpstr>
      <vt:lpstr>NIR7章-時系列データ</vt:lpstr>
      <vt:lpstr>NIR7.2-活動量_5A1</vt:lpstr>
      <vt:lpstr>NIR7.2-排出量_5A</vt:lpstr>
      <vt:lpstr>NIR7.3-排出量_5B</vt:lpstr>
      <vt:lpstr>NIR7.4-排出量_5C</vt:lpstr>
      <vt:lpstr>NIR7.4-排出量_1A</vt:lpstr>
      <vt:lpstr>NIR7.5-排出量_5D</vt:lpstr>
      <vt:lpstr>NIR7.6-排出量_5E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Takefumi_Oda</dc:creator>
  <cp:lastModifiedBy>GIO_sakai</cp:lastModifiedBy>
  <cp:lastPrinted>2013-05-20T00:16:22Z</cp:lastPrinted>
  <dcterms:created xsi:type="dcterms:W3CDTF">1997-01-08T22:48:59Z</dcterms:created>
  <dcterms:modified xsi:type="dcterms:W3CDTF">2016-06-24T07:13:15Z</dcterms:modified>
</cp:coreProperties>
</file>