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O_sakai\Desktop\JNGI2016_確報値サイド\アウトリーチ_NIRデータ公表\"/>
    </mc:Choice>
  </mc:AlternateContent>
  <bookViews>
    <workbookView xWindow="1605" yWindow="525" windowWidth="32565" windowHeight="11130"/>
  </bookViews>
  <sheets>
    <sheet name="Contents" sheetId="15" r:id="rId1"/>
    <sheet name="NIR4章_排出量" sheetId="10" r:id="rId2"/>
    <sheet name="NIR4章_排出量以外のデータ" sheetId="3" r:id="rId3"/>
  </sheets>
  <externalReferences>
    <externalReference r:id="rId4"/>
  </externalReferences>
  <definedNames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1.A_a_s3_Dyn10">#REF!</definedName>
    <definedName name="CRF_Table1.A_a_s3_Dyn11">#REF!</definedName>
    <definedName name="CRF_Table1.A_a_s3_Dyn12">#REF!</definedName>
    <definedName name="CRF_Table1.A_a_s3_Dyn13">#REF!</definedName>
    <definedName name="CRF_Table1.A_a_s3_Dyn1A3b">#REF!</definedName>
    <definedName name="CRF_Table1.A_a_s3_Dyn1A3c">#REF!</definedName>
    <definedName name="CRF_Table1.A_a_s3_Dyn1A3d">#REF!</definedName>
    <definedName name="CRF_Table1.A_a_s3_Dyn20">#REF!</definedName>
    <definedName name="CRF_Table1.A_a_s3_Dyn21">#REF!</definedName>
    <definedName name="CRF_Table1.A_a_s3_Dyn22">#REF!</definedName>
    <definedName name="CRF_Table1.A_a_s3_Dyn23">#REF!</definedName>
    <definedName name="CRF_Table1.A_a_s3_Dyn30">#REF!</definedName>
    <definedName name="CRF_Table1.A_a_s3_Dyn31">#REF!</definedName>
    <definedName name="CRF_Table1.A_a_s3_Dyn32">#REF!</definedName>
    <definedName name="CRF_Table1.A_a_s3_Dyn33">#REF!</definedName>
    <definedName name="CRF_Table1.A_a_s3_Main">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1s1_Dyn20">#REF!</definedName>
    <definedName name="CRF_Table1s1_Dyn21">#REF!</definedName>
    <definedName name="CRF_Table1s1_Dyn22">#REF!</definedName>
    <definedName name="CRF_Table1s1_Dyn2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</definedNames>
  <calcPr calcId="152511"/>
</workbook>
</file>

<file path=xl/calcChain.xml><?xml version="1.0" encoding="utf-8"?>
<calcChain xmlns="http://schemas.openxmlformats.org/spreadsheetml/2006/main">
  <c r="X427" i="3" l="1"/>
  <c r="Y427" i="3" s="1"/>
  <c r="Z427" i="3" s="1"/>
  <c r="AA427" i="3" s="1"/>
  <c r="AB427" i="3" s="1"/>
  <c r="AC427" i="3" s="1"/>
  <c r="AD427" i="3" s="1"/>
  <c r="AE427" i="3" s="1"/>
  <c r="AF427" i="3" s="1"/>
  <c r="AG427" i="3" s="1"/>
  <c r="AH427" i="3" s="1"/>
  <c r="AI427" i="3" s="1"/>
  <c r="AJ427" i="3" s="1"/>
  <c r="AK427" i="3" s="1"/>
  <c r="AL427" i="3" s="1"/>
  <c r="AM427" i="3" s="1"/>
  <c r="AN427" i="3" s="1"/>
  <c r="AO427" i="3" s="1"/>
  <c r="AP427" i="3" s="1"/>
  <c r="AQ427" i="3" s="1"/>
  <c r="AR427" i="3" s="1"/>
  <c r="AS427" i="3" s="1"/>
  <c r="AT427" i="3" s="1"/>
  <c r="AU427" i="3" s="1"/>
  <c r="X350" i="3"/>
  <c r="Y350" i="3" s="1"/>
  <c r="Z350" i="3" s="1"/>
  <c r="AA350" i="3" s="1"/>
  <c r="AB350" i="3" s="1"/>
  <c r="AC350" i="3" s="1"/>
  <c r="AD350" i="3" s="1"/>
  <c r="AE350" i="3" s="1"/>
  <c r="AF350" i="3" s="1"/>
  <c r="AG350" i="3" s="1"/>
  <c r="AH350" i="3" s="1"/>
  <c r="AI350" i="3" s="1"/>
  <c r="AJ350" i="3" s="1"/>
  <c r="AK350" i="3" s="1"/>
  <c r="AL350" i="3" s="1"/>
  <c r="AM350" i="3" s="1"/>
  <c r="AN350" i="3" s="1"/>
  <c r="AO350" i="3" s="1"/>
  <c r="AP350" i="3" s="1"/>
  <c r="AQ350" i="3" s="1"/>
  <c r="AR350" i="3" s="1"/>
  <c r="AS350" i="3" s="1"/>
  <c r="AT350" i="3" s="1"/>
  <c r="AU350" i="3" s="1"/>
  <c r="X414" i="3" l="1"/>
  <c r="Y414" i="3" s="1"/>
  <c r="Z414" i="3" s="1"/>
  <c r="AA414" i="3" s="1"/>
  <c r="AB414" i="3" s="1"/>
  <c r="AC414" i="3" s="1"/>
  <c r="AD414" i="3" s="1"/>
  <c r="AE414" i="3" s="1"/>
  <c r="AF414" i="3" s="1"/>
  <c r="AG414" i="3" s="1"/>
  <c r="AH414" i="3" s="1"/>
  <c r="AI414" i="3" s="1"/>
  <c r="AJ414" i="3" s="1"/>
  <c r="AK414" i="3" s="1"/>
  <c r="AL414" i="3" s="1"/>
  <c r="AM414" i="3" s="1"/>
  <c r="AN414" i="3" s="1"/>
  <c r="AO414" i="3" s="1"/>
  <c r="AP414" i="3" s="1"/>
  <c r="AQ414" i="3" s="1"/>
  <c r="AR414" i="3" s="1"/>
  <c r="AS414" i="3" s="1"/>
  <c r="AT414" i="3" s="1"/>
  <c r="AU414" i="3" s="1"/>
  <c r="X333" i="3"/>
  <c r="Y333" i="3" s="1"/>
  <c r="Z333" i="3" s="1"/>
  <c r="AA333" i="3" s="1"/>
  <c r="AB333" i="3" s="1"/>
  <c r="AC333" i="3" s="1"/>
  <c r="AD333" i="3" s="1"/>
  <c r="AE333" i="3" s="1"/>
  <c r="AF333" i="3" s="1"/>
  <c r="AG333" i="3" s="1"/>
  <c r="AH333" i="3" s="1"/>
  <c r="AI333" i="3" s="1"/>
  <c r="AJ333" i="3" s="1"/>
  <c r="AK333" i="3" s="1"/>
  <c r="AL333" i="3" s="1"/>
  <c r="AM333" i="3" s="1"/>
  <c r="AN333" i="3" s="1"/>
  <c r="AO333" i="3" s="1"/>
  <c r="AP333" i="3" s="1"/>
  <c r="AQ333" i="3" s="1"/>
  <c r="AR333" i="3" s="1"/>
  <c r="AS333" i="3" s="1"/>
  <c r="AT333" i="3" s="1"/>
  <c r="AU333" i="3" s="1"/>
  <c r="X587" i="3" l="1"/>
  <c r="Y587" i="3" s="1"/>
  <c r="Z587" i="3" s="1"/>
  <c r="AA587" i="3" s="1"/>
  <c r="AB587" i="3" s="1"/>
  <c r="AC587" i="3" s="1"/>
  <c r="AD587" i="3" s="1"/>
  <c r="AE587" i="3" s="1"/>
  <c r="AF587" i="3" s="1"/>
  <c r="AG587" i="3" s="1"/>
  <c r="AH587" i="3" s="1"/>
  <c r="AI587" i="3" s="1"/>
  <c r="AJ587" i="3" s="1"/>
  <c r="AK587" i="3" s="1"/>
  <c r="AL587" i="3" s="1"/>
  <c r="AM587" i="3" s="1"/>
  <c r="AN587" i="3" s="1"/>
  <c r="AO587" i="3" s="1"/>
  <c r="AP587" i="3" s="1"/>
  <c r="AQ587" i="3" s="1"/>
  <c r="AR587" i="3" s="1"/>
  <c r="AS587" i="3" s="1"/>
  <c r="AT587" i="3" s="1"/>
  <c r="AU587" i="3" s="1"/>
  <c r="X567" i="3"/>
  <c r="Y567" i="3" s="1"/>
  <c r="Z567" i="3" s="1"/>
  <c r="AA567" i="3" s="1"/>
  <c r="AB567" i="3" s="1"/>
  <c r="AC567" i="3" s="1"/>
  <c r="AD567" i="3" s="1"/>
  <c r="AE567" i="3" s="1"/>
  <c r="AF567" i="3" s="1"/>
  <c r="AG567" i="3" s="1"/>
  <c r="AH567" i="3" s="1"/>
  <c r="AI567" i="3" s="1"/>
  <c r="AJ567" i="3" s="1"/>
  <c r="AK567" i="3" s="1"/>
  <c r="AL567" i="3" s="1"/>
  <c r="AM567" i="3" s="1"/>
  <c r="AN567" i="3" s="1"/>
  <c r="AO567" i="3" s="1"/>
  <c r="AP567" i="3" s="1"/>
  <c r="AQ567" i="3" s="1"/>
  <c r="AR567" i="3" s="1"/>
  <c r="AS567" i="3" s="1"/>
  <c r="AT567" i="3" s="1"/>
  <c r="AU567" i="3" s="1"/>
  <c r="X517" i="3" l="1"/>
  <c r="Y517" i="3" s="1"/>
  <c r="Z517" i="3" s="1"/>
  <c r="AA517" i="3" s="1"/>
  <c r="AB517" i="3" s="1"/>
  <c r="AC517" i="3" s="1"/>
  <c r="AD517" i="3" s="1"/>
  <c r="AE517" i="3" s="1"/>
  <c r="AF517" i="3" s="1"/>
  <c r="AG517" i="3" s="1"/>
  <c r="AH517" i="3" s="1"/>
  <c r="AI517" i="3" s="1"/>
  <c r="AJ517" i="3" s="1"/>
  <c r="AK517" i="3" s="1"/>
  <c r="AL517" i="3" s="1"/>
  <c r="AM517" i="3" s="1"/>
  <c r="AN517" i="3" s="1"/>
  <c r="AO517" i="3" s="1"/>
  <c r="AP517" i="3" s="1"/>
  <c r="AQ517" i="3" s="1"/>
  <c r="AR517" i="3" s="1"/>
  <c r="AS517" i="3" s="1"/>
  <c r="AT517" i="3" s="1"/>
  <c r="AU517" i="3" s="1"/>
  <c r="X507" i="3"/>
  <c r="Y507" i="3" s="1"/>
  <c r="Z507" i="3" s="1"/>
  <c r="AA507" i="3" s="1"/>
  <c r="AB507" i="3" s="1"/>
  <c r="AC507" i="3" s="1"/>
  <c r="AD507" i="3" s="1"/>
  <c r="AE507" i="3" s="1"/>
  <c r="AF507" i="3" s="1"/>
  <c r="AG507" i="3" s="1"/>
  <c r="AH507" i="3" s="1"/>
  <c r="AI507" i="3" s="1"/>
  <c r="AJ507" i="3" s="1"/>
  <c r="AK507" i="3" s="1"/>
  <c r="AL507" i="3" s="1"/>
  <c r="AM507" i="3" s="1"/>
  <c r="AN507" i="3" s="1"/>
  <c r="AO507" i="3" s="1"/>
  <c r="AP507" i="3" s="1"/>
  <c r="AQ507" i="3" s="1"/>
  <c r="AR507" i="3" s="1"/>
  <c r="AS507" i="3" s="1"/>
  <c r="AT507" i="3" s="1"/>
  <c r="AU507" i="3" s="1"/>
  <c r="X462" i="3" l="1"/>
  <c r="Y462" i="3" s="1"/>
  <c r="Z462" i="3" s="1"/>
  <c r="AA462" i="3" s="1"/>
  <c r="AB462" i="3" s="1"/>
  <c r="AC462" i="3" s="1"/>
  <c r="AD462" i="3" s="1"/>
  <c r="AE462" i="3" s="1"/>
  <c r="AF462" i="3" s="1"/>
  <c r="AG462" i="3" s="1"/>
  <c r="AH462" i="3" s="1"/>
  <c r="AI462" i="3" s="1"/>
  <c r="AJ462" i="3" s="1"/>
  <c r="AK462" i="3" s="1"/>
  <c r="AL462" i="3" s="1"/>
  <c r="AM462" i="3" s="1"/>
  <c r="AN462" i="3" s="1"/>
  <c r="AO462" i="3" s="1"/>
  <c r="AP462" i="3" s="1"/>
  <c r="AQ462" i="3" s="1"/>
  <c r="AR462" i="3" s="1"/>
  <c r="AS462" i="3" s="1"/>
  <c r="AT462" i="3" s="1"/>
  <c r="AU462" i="3" s="1"/>
  <c r="X226" i="3" l="1"/>
  <c r="Y226" i="3" s="1"/>
  <c r="Z226" i="3" s="1"/>
  <c r="AA226" i="3" s="1"/>
  <c r="AB226" i="3" s="1"/>
  <c r="AC226" i="3" s="1"/>
  <c r="AD226" i="3" s="1"/>
  <c r="AE226" i="3" s="1"/>
  <c r="AF226" i="3" s="1"/>
  <c r="AG226" i="3" s="1"/>
  <c r="AH226" i="3" s="1"/>
  <c r="AI226" i="3" s="1"/>
  <c r="AJ226" i="3" s="1"/>
  <c r="AK226" i="3" s="1"/>
  <c r="AL226" i="3" s="1"/>
  <c r="AM226" i="3" s="1"/>
  <c r="AN226" i="3" s="1"/>
  <c r="AO226" i="3" s="1"/>
  <c r="AP226" i="3" s="1"/>
  <c r="AQ226" i="3" s="1"/>
  <c r="AR226" i="3" s="1"/>
  <c r="AS226" i="3" s="1"/>
  <c r="AT226" i="3" s="1"/>
  <c r="AU226" i="3" s="1"/>
  <c r="X118" i="3" l="1"/>
  <c r="Y118" i="3" s="1"/>
  <c r="Z118" i="3" s="1"/>
  <c r="AA118" i="3" s="1"/>
  <c r="AB118" i="3" s="1"/>
  <c r="AC118" i="3" s="1"/>
  <c r="AD118" i="3" s="1"/>
  <c r="AE118" i="3" s="1"/>
  <c r="AF118" i="3" s="1"/>
  <c r="AG118" i="3" s="1"/>
  <c r="AH118" i="3" s="1"/>
  <c r="AI118" i="3" s="1"/>
  <c r="AJ118" i="3" s="1"/>
  <c r="AK118" i="3" s="1"/>
  <c r="AL118" i="3" s="1"/>
  <c r="AM118" i="3" s="1"/>
  <c r="AN118" i="3" s="1"/>
  <c r="AO118" i="3" s="1"/>
  <c r="AP118" i="3" s="1"/>
  <c r="AQ118" i="3" s="1"/>
  <c r="AR118" i="3" s="1"/>
  <c r="AS118" i="3" s="1"/>
  <c r="AT118" i="3" s="1"/>
  <c r="AU118" i="3" s="1"/>
  <c r="X173" i="3" l="1"/>
  <c r="Y173" i="3" s="1"/>
  <c r="Z173" i="3" s="1"/>
  <c r="AA173" i="3" s="1"/>
  <c r="AB173" i="3" s="1"/>
  <c r="AC173" i="3" s="1"/>
  <c r="AD173" i="3" s="1"/>
  <c r="AE173" i="3" s="1"/>
  <c r="AF173" i="3" s="1"/>
  <c r="AG173" i="3" s="1"/>
  <c r="AH173" i="3" s="1"/>
  <c r="AI173" i="3" s="1"/>
  <c r="AJ173" i="3" s="1"/>
  <c r="AK173" i="3" s="1"/>
  <c r="AL173" i="3" s="1"/>
  <c r="AM173" i="3" s="1"/>
  <c r="AN173" i="3" s="1"/>
  <c r="AO173" i="3" s="1"/>
  <c r="AP173" i="3" s="1"/>
  <c r="AQ173" i="3" s="1"/>
  <c r="AR173" i="3" s="1"/>
  <c r="AS173" i="3" s="1"/>
  <c r="AT173" i="3" s="1"/>
  <c r="AU173" i="3" s="1"/>
  <c r="X168" i="3"/>
  <c r="Y168" i="3" s="1"/>
  <c r="Z168" i="3" s="1"/>
  <c r="AA168" i="3" s="1"/>
  <c r="AB168" i="3" s="1"/>
  <c r="AC168" i="3" s="1"/>
  <c r="AD168" i="3" s="1"/>
  <c r="AE168" i="3" s="1"/>
  <c r="AF168" i="3" s="1"/>
  <c r="AG168" i="3" s="1"/>
  <c r="AH168" i="3" s="1"/>
  <c r="AI168" i="3" s="1"/>
  <c r="AJ168" i="3" s="1"/>
  <c r="AK168" i="3" s="1"/>
  <c r="AL168" i="3" s="1"/>
  <c r="AM168" i="3" s="1"/>
  <c r="AN168" i="3" s="1"/>
  <c r="AO168" i="3" s="1"/>
  <c r="AP168" i="3" s="1"/>
  <c r="AQ168" i="3" s="1"/>
  <c r="AR168" i="3" s="1"/>
  <c r="AS168" i="3" s="1"/>
  <c r="AT168" i="3" s="1"/>
  <c r="AU168" i="3" s="1"/>
  <c r="X49" i="3" l="1"/>
  <c r="Y49" i="3" s="1"/>
  <c r="Z49" i="3" s="1"/>
  <c r="AA49" i="3" s="1"/>
  <c r="AB49" i="3" s="1"/>
  <c r="AC49" i="3" s="1"/>
  <c r="AD49" i="3" s="1"/>
  <c r="AE49" i="3" s="1"/>
  <c r="AF49" i="3" s="1"/>
  <c r="AG49" i="3" s="1"/>
  <c r="AH49" i="3" s="1"/>
  <c r="AI49" i="3" s="1"/>
  <c r="AJ49" i="3" s="1"/>
  <c r="AK49" i="3" s="1"/>
  <c r="AL49" i="3" s="1"/>
  <c r="AM49" i="3" s="1"/>
  <c r="AN49" i="3" s="1"/>
  <c r="AO49" i="3" s="1"/>
  <c r="AP49" i="3" s="1"/>
  <c r="AQ49" i="3" s="1"/>
  <c r="AR49" i="3" s="1"/>
  <c r="AS49" i="3" s="1"/>
  <c r="AT49" i="3" s="1"/>
  <c r="AU49" i="3" s="1"/>
  <c r="X41" i="3"/>
  <c r="Y41" i="3" s="1"/>
  <c r="Z41" i="3" s="1"/>
  <c r="AA41" i="3" s="1"/>
  <c r="AB41" i="3" s="1"/>
  <c r="AC41" i="3" s="1"/>
  <c r="AD41" i="3" s="1"/>
  <c r="AE41" i="3" s="1"/>
  <c r="AF41" i="3" s="1"/>
  <c r="AG41" i="3" s="1"/>
  <c r="AH41" i="3" s="1"/>
  <c r="AI41" i="3" s="1"/>
  <c r="AJ41" i="3" s="1"/>
  <c r="AK41" i="3" s="1"/>
  <c r="AL41" i="3" s="1"/>
  <c r="AM41" i="3" s="1"/>
  <c r="AN41" i="3" s="1"/>
  <c r="AO41" i="3" s="1"/>
  <c r="AP41" i="3" s="1"/>
  <c r="AQ41" i="3" s="1"/>
  <c r="AR41" i="3" s="1"/>
  <c r="AS41" i="3" s="1"/>
  <c r="AT41" i="3" s="1"/>
  <c r="AU41" i="3" s="1"/>
  <c r="X252" i="3" l="1"/>
  <c r="Y252" i="3" s="1"/>
  <c r="Z252" i="3" s="1"/>
  <c r="AA252" i="3" s="1"/>
  <c r="AB252" i="3" s="1"/>
  <c r="AC252" i="3" s="1"/>
  <c r="AD252" i="3" s="1"/>
  <c r="AE252" i="3" s="1"/>
  <c r="AF252" i="3" s="1"/>
  <c r="AG252" i="3" s="1"/>
  <c r="AH252" i="3" s="1"/>
  <c r="AI252" i="3" s="1"/>
  <c r="AJ252" i="3" s="1"/>
  <c r="AK252" i="3" s="1"/>
  <c r="AL252" i="3" s="1"/>
  <c r="AM252" i="3" s="1"/>
  <c r="AN252" i="3" s="1"/>
  <c r="AO252" i="3" s="1"/>
  <c r="AP252" i="3" s="1"/>
  <c r="AQ252" i="3" s="1"/>
  <c r="AR252" i="3" s="1"/>
  <c r="AS252" i="3" s="1"/>
  <c r="AT252" i="3" s="1"/>
  <c r="AU252" i="3" s="1"/>
  <c r="U116" i="10" l="1"/>
  <c r="V116" i="10" s="1"/>
  <c r="W116" i="10" s="1"/>
  <c r="X116" i="10" s="1"/>
  <c r="Y116" i="10" s="1"/>
  <c r="Z116" i="10" s="1"/>
  <c r="AA116" i="10" s="1"/>
  <c r="AB116" i="10" s="1"/>
  <c r="AC116" i="10" s="1"/>
  <c r="AD116" i="10" s="1"/>
  <c r="AE116" i="10" s="1"/>
  <c r="AF116" i="10" s="1"/>
  <c r="AG116" i="10" s="1"/>
  <c r="AH116" i="10" s="1"/>
  <c r="AI116" i="10" s="1"/>
  <c r="AJ116" i="10" s="1"/>
  <c r="AK116" i="10" s="1"/>
  <c r="AL116" i="10" s="1"/>
  <c r="AM116" i="10" s="1"/>
  <c r="AN116" i="10" s="1"/>
  <c r="AO116" i="10" s="1"/>
  <c r="AP116" i="10" s="1"/>
  <c r="AQ116" i="10" s="1"/>
  <c r="AR116" i="10" s="1"/>
  <c r="U125" i="10"/>
  <c r="V125" i="10" s="1"/>
  <c r="W125" i="10" s="1"/>
  <c r="X125" i="10" s="1"/>
  <c r="Y125" i="10" s="1"/>
  <c r="Z125" i="10" s="1"/>
  <c r="AA125" i="10" s="1"/>
  <c r="AB125" i="10" s="1"/>
  <c r="AC125" i="10" s="1"/>
  <c r="AD125" i="10" s="1"/>
  <c r="AE125" i="10" s="1"/>
  <c r="AF125" i="10" s="1"/>
  <c r="AG125" i="10" s="1"/>
  <c r="AH125" i="10" s="1"/>
  <c r="AI125" i="10" s="1"/>
  <c r="AJ125" i="10" s="1"/>
  <c r="AK125" i="10" s="1"/>
  <c r="AL125" i="10" s="1"/>
  <c r="AM125" i="10" s="1"/>
  <c r="AN125" i="10" s="1"/>
  <c r="AO125" i="10" s="1"/>
  <c r="AP125" i="10" s="1"/>
  <c r="AQ125" i="10" s="1"/>
  <c r="AR125" i="10" s="1"/>
  <c r="U82" i="10" l="1"/>
  <c r="V82" i="10" s="1"/>
  <c r="W82" i="10" s="1"/>
  <c r="X82" i="10" s="1"/>
  <c r="Y82" i="10" s="1"/>
  <c r="Z82" i="10" s="1"/>
  <c r="AA82" i="10" s="1"/>
  <c r="AB82" i="10" s="1"/>
  <c r="AC82" i="10" s="1"/>
  <c r="AD82" i="10" s="1"/>
  <c r="AE82" i="10" s="1"/>
  <c r="AF82" i="10" s="1"/>
  <c r="AG82" i="10" s="1"/>
  <c r="AH82" i="10" s="1"/>
  <c r="AI82" i="10" s="1"/>
  <c r="AJ82" i="10" s="1"/>
  <c r="AK82" i="10" s="1"/>
  <c r="AL82" i="10" s="1"/>
  <c r="AM82" i="10" s="1"/>
  <c r="AN82" i="10" s="1"/>
  <c r="AO82" i="10" s="1"/>
  <c r="AP82" i="10" s="1"/>
  <c r="AQ82" i="10" s="1"/>
  <c r="AR82" i="10" s="1"/>
  <c r="U75" i="10" l="1"/>
  <c r="V75" i="10" s="1"/>
  <c r="W75" i="10" s="1"/>
  <c r="X75" i="10" s="1"/>
  <c r="Y75" i="10" s="1"/>
  <c r="Z75" i="10" s="1"/>
  <c r="AA75" i="10" s="1"/>
  <c r="AB75" i="10" s="1"/>
  <c r="AC75" i="10" s="1"/>
  <c r="AD75" i="10" s="1"/>
  <c r="AE75" i="10" s="1"/>
  <c r="AF75" i="10" s="1"/>
  <c r="AG75" i="10" s="1"/>
  <c r="AH75" i="10" s="1"/>
  <c r="AI75" i="10" s="1"/>
  <c r="AJ75" i="10" s="1"/>
  <c r="AK75" i="10" s="1"/>
  <c r="AL75" i="10" s="1"/>
  <c r="AM75" i="10" s="1"/>
  <c r="AN75" i="10" s="1"/>
  <c r="AO75" i="10" s="1"/>
  <c r="AP75" i="10" s="1"/>
  <c r="AQ75" i="10" s="1"/>
  <c r="AR75" i="10" s="1"/>
  <c r="U47" i="10"/>
  <c r="V47" i="10" s="1"/>
  <c r="W47" i="10" s="1"/>
  <c r="X47" i="10" s="1"/>
  <c r="Y47" i="10" s="1"/>
  <c r="Z47" i="10" s="1"/>
  <c r="AA47" i="10" s="1"/>
  <c r="AB47" i="10" s="1"/>
  <c r="AC47" i="10" s="1"/>
  <c r="AD47" i="10" s="1"/>
  <c r="AE47" i="10" s="1"/>
  <c r="AF47" i="10" s="1"/>
  <c r="AG47" i="10" s="1"/>
  <c r="AH47" i="10" s="1"/>
  <c r="AI47" i="10" s="1"/>
  <c r="AJ47" i="10" s="1"/>
  <c r="AK47" i="10" s="1"/>
  <c r="AL47" i="10" s="1"/>
  <c r="AM47" i="10" s="1"/>
  <c r="AN47" i="10" s="1"/>
  <c r="AO47" i="10" s="1"/>
  <c r="AP47" i="10" s="1"/>
  <c r="AQ47" i="10" s="1"/>
  <c r="AR47" i="10" s="1"/>
  <c r="X63" i="3" l="1"/>
  <c r="Y63" i="3" s="1"/>
  <c r="Z63" i="3" s="1"/>
  <c r="AA63" i="3" s="1"/>
  <c r="AB63" i="3" s="1"/>
  <c r="AC63" i="3" s="1"/>
  <c r="AD63" i="3" s="1"/>
  <c r="AE63" i="3" s="1"/>
  <c r="AF63" i="3" s="1"/>
  <c r="AG63" i="3" s="1"/>
  <c r="AH63" i="3" s="1"/>
  <c r="AI63" i="3" s="1"/>
  <c r="AJ63" i="3" s="1"/>
  <c r="AK63" i="3" s="1"/>
  <c r="AL63" i="3" s="1"/>
  <c r="AM63" i="3" s="1"/>
  <c r="AN63" i="3" s="1"/>
  <c r="AO63" i="3" s="1"/>
  <c r="AP63" i="3" s="1"/>
  <c r="AQ63" i="3" s="1"/>
  <c r="AR63" i="3" s="1"/>
  <c r="AS63" i="3" s="1"/>
  <c r="AT63" i="3" s="1"/>
  <c r="AU63" i="3" s="1"/>
  <c r="X579" i="3" l="1"/>
  <c r="Y579" i="3" s="1"/>
  <c r="Z579" i="3" s="1"/>
  <c r="AA579" i="3" s="1"/>
  <c r="AB579" i="3" s="1"/>
  <c r="AC579" i="3" s="1"/>
  <c r="AD579" i="3" s="1"/>
  <c r="AE579" i="3" s="1"/>
  <c r="AF579" i="3" s="1"/>
  <c r="AG579" i="3" s="1"/>
  <c r="AH579" i="3" s="1"/>
  <c r="AI579" i="3" s="1"/>
  <c r="AJ579" i="3" s="1"/>
  <c r="AK579" i="3" s="1"/>
  <c r="AL579" i="3" s="1"/>
  <c r="AM579" i="3" s="1"/>
  <c r="AN579" i="3" s="1"/>
  <c r="AO579" i="3" s="1"/>
  <c r="AP579" i="3" s="1"/>
  <c r="AQ579" i="3" s="1"/>
  <c r="AR579" i="3" s="1"/>
  <c r="AS579" i="3" s="1"/>
  <c r="AT579" i="3" s="1"/>
  <c r="AU579" i="3" s="1"/>
  <c r="X17" i="3" l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K17" i="3" s="1"/>
  <c r="AL17" i="3" s="1"/>
  <c r="AM17" i="3" s="1"/>
  <c r="AN17" i="3" s="1"/>
  <c r="AO17" i="3" s="1"/>
  <c r="AP17" i="3" s="1"/>
  <c r="AQ17" i="3" s="1"/>
  <c r="AR17" i="3" s="1"/>
  <c r="AS17" i="3" s="1"/>
  <c r="AT17" i="3" s="1"/>
  <c r="AU17" i="3" s="1"/>
  <c r="X11" i="3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AI11" i="3" s="1"/>
  <c r="AJ11" i="3" s="1"/>
  <c r="AK11" i="3" s="1"/>
  <c r="AL11" i="3" s="1"/>
  <c r="AM11" i="3" s="1"/>
  <c r="AN11" i="3" s="1"/>
  <c r="AO11" i="3" s="1"/>
  <c r="AP11" i="3" s="1"/>
  <c r="AQ11" i="3" s="1"/>
  <c r="AR11" i="3" s="1"/>
  <c r="AS11" i="3" s="1"/>
  <c r="AT11" i="3" s="1"/>
  <c r="AU11" i="3" s="1"/>
  <c r="U111" i="10" l="1"/>
  <c r="V111" i="10" s="1"/>
  <c r="W111" i="10" s="1"/>
  <c r="X111" i="10" s="1"/>
  <c r="Y111" i="10" s="1"/>
  <c r="Z111" i="10" s="1"/>
  <c r="AA111" i="10" s="1"/>
  <c r="AB111" i="10" s="1"/>
  <c r="AC111" i="10" s="1"/>
  <c r="AD111" i="10" s="1"/>
  <c r="AE111" i="10" s="1"/>
  <c r="AF111" i="10" s="1"/>
  <c r="AG111" i="10" s="1"/>
  <c r="AH111" i="10" s="1"/>
  <c r="AI111" i="10" s="1"/>
  <c r="AJ111" i="10" s="1"/>
  <c r="AK111" i="10" s="1"/>
  <c r="AL111" i="10" s="1"/>
  <c r="AM111" i="10" s="1"/>
  <c r="AN111" i="10" s="1"/>
  <c r="AO111" i="10" s="1"/>
  <c r="AP111" i="10" s="1"/>
  <c r="AQ111" i="10" s="1"/>
  <c r="AR111" i="10" s="1"/>
  <c r="X573" i="3" l="1"/>
  <c r="Y573" i="3" s="1"/>
  <c r="Z573" i="3" s="1"/>
  <c r="AA573" i="3" s="1"/>
  <c r="AB573" i="3" s="1"/>
  <c r="AC573" i="3" s="1"/>
  <c r="AD573" i="3" s="1"/>
  <c r="AE573" i="3" s="1"/>
  <c r="AF573" i="3" s="1"/>
  <c r="AG573" i="3" s="1"/>
  <c r="AH573" i="3" s="1"/>
  <c r="AI573" i="3" s="1"/>
  <c r="AJ573" i="3" s="1"/>
  <c r="AK573" i="3" s="1"/>
  <c r="AL573" i="3" s="1"/>
  <c r="AM573" i="3" s="1"/>
  <c r="AN573" i="3" s="1"/>
  <c r="AO573" i="3" s="1"/>
  <c r="AP573" i="3" s="1"/>
  <c r="AQ573" i="3" s="1"/>
  <c r="AR573" i="3" s="1"/>
  <c r="AS573" i="3" s="1"/>
  <c r="AT573" i="3" s="1"/>
  <c r="AU573" i="3" s="1"/>
  <c r="X557" i="3" l="1"/>
  <c r="Y557" i="3" s="1"/>
  <c r="Z557" i="3" s="1"/>
  <c r="AA557" i="3" s="1"/>
  <c r="AB557" i="3" s="1"/>
  <c r="AC557" i="3" s="1"/>
  <c r="AD557" i="3" s="1"/>
  <c r="AE557" i="3" s="1"/>
  <c r="AF557" i="3" s="1"/>
  <c r="AG557" i="3" s="1"/>
  <c r="AH557" i="3" s="1"/>
  <c r="AI557" i="3" s="1"/>
  <c r="AJ557" i="3" s="1"/>
  <c r="AK557" i="3" s="1"/>
  <c r="AL557" i="3" s="1"/>
  <c r="AM557" i="3" s="1"/>
  <c r="AN557" i="3" s="1"/>
  <c r="AO557" i="3" s="1"/>
  <c r="AP557" i="3" s="1"/>
  <c r="AQ557" i="3" s="1"/>
  <c r="AR557" i="3" s="1"/>
  <c r="AS557" i="3" s="1"/>
  <c r="AT557" i="3" s="1"/>
  <c r="AU557" i="3" s="1"/>
  <c r="X547" i="3"/>
  <c r="Y547" i="3" s="1"/>
  <c r="Z547" i="3" s="1"/>
  <c r="AA547" i="3" s="1"/>
  <c r="AB547" i="3" s="1"/>
  <c r="AC547" i="3" s="1"/>
  <c r="AD547" i="3" s="1"/>
  <c r="AE547" i="3" s="1"/>
  <c r="AF547" i="3" s="1"/>
  <c r="AG547" i="3" s="1"/>
  <c r="AH547" i="3" s="1"/>
  <c r="AI547" i="3" s="1"/>
  <c r="AJ547" i="3" s="1"/>
  <c r="AK547" i="3" s="1"/>
  <c r="AL547" i="3" s="1"/>
  <c r="AM547" i="3" s="1"/>
  <c r="AN547" i="3" s="1"/>
  <c r="AO547" i="3" s="1"/>
  <c r="AP547" i="3" s="1"/>
  <c r="AQ547" i="3" s="1"/>
  <c r="AR547" i="3" s="1"/>
  <c r="AS547" i="3" s="1"/>
  <c r="AT547" i="3" s="1"/>
  <c r="AU547" i="3" s="1"/>
  <c r="X158" i="3" l="1"/>
  <c r="Y158" i="3" s="1"/>
  <c r="Z158" i="3" s="1"/>
  <c r="AA158" i="3" s="1"/>
  <c r="AB158" i="3" s="1"/>
  <c r="AC158" i="3" s="1"/>
  <c r="AD158" i="3" s="1"/>
  <c r="AE158" i="3" s="1"/>
  <c r="AF158" i="3" s="1"/>
  <c r="AG158" i="3" s="1"/>
  <c r="AH158" i="3" s="1"/>
  <c r="AI158" i="3" s="1"/>
  <c r="AJ158" i="3" s="1"/>
  <c r="AK158" i="3" s="1"/>
  <c r="AL158" i="3" s="1"/>
  <c r="AM158" i="3" s="1"/>
  <c r="AN158" i="3" s="1"/>
  <c r="AO158" i="3" s="1"/>
  <c r="AP158" i="3" s="1"/>
  <c r="AQ158" i="3" s="1"/>
  <c r="AR158" i="3" s="1"/>
  <c r="AS158" i="3" s="1"/>
  <c r="AT158" i="3" s="1"/>
  <c r="AU158" i="3" s="1"/>
  <c r="X148" i="3"/>
  <c r="Y148" i="3" s="1"/>
  <c r="Z148" i="3" s="1"/>
  <c r="AA148" i="3" s="1"/>
  <c r="AB148" i="3" s="1"/>
  <c r="AC148" i="3" s="1"/>
  <c r="AD148" i="3" s="1"/>
  <c r="AE148" i="3" s="1"/>
  <c r="AF148" i="3" s="1"/>
  <c r="AG148" i="3" s="1"/>
  <c r="AH148" i="3" s="1"/>
  <c r="AI148" i="3" s="1"/>
  <c r="AJ148" i="3" s="1"/>
  <c r="AK148" i="3" s="1"/>
  <c r="AL148" i="3" s="1"/>
  <c r="AM148" i="3" s="1"/>
  <c r="AN148" i="3" s="1"/>
  <c r="AO148" i="3" s="1"/>
  <c r="AP148" i="3" s="1"/>
  <c r="AQ148" i="3" s="1"/>
  <c r="AR148" i="3" s="1"/>
  <c r="AS148" i="3" s="1"/>
  <c r="AT148" i="3" s="1"/>
  <c r="AU148" i="3" s="1"/>
  <c r="X204" i="3" l="1"/>
  <c r="Y204" i="3" s="1"/>
  <c r="Z204" i="3" s="1"/>
  <c r="AA204" i="3" s="1"/>
  <c r="AB204" i="3" s="1"/>
  <c r="AC204" i="3" s="1"/>
  <c r="AD204" i="3" s="1"/>
  <c r="AE204" i="3" s="1"/>
  <c r="AF204" i="3" s="1"/>
  <c r="AG204" i="3" s="1"/>
  <c r="AH204" i="3" s="1"/>
  <c r="AI204" i="3" s="1"/>
  <c r="AJ204" i="3" s="1"/>
  <c r="AK204" i="3" s="1"/>
  <c r="AL204" i="3" s="1"/>
  <c r="AM204" i="3" s="1"/>
  <c r="AN204" i="3" s="1"/>
  <c r="AO204" i="3" s="1"/>
  <c r="AP204" i="3" s="1"/>
  <c r="AQ204" i="3" s="1"/>
  <c r="AR204" i="3" s="1"/>
  <c r="AS204" i="3" s="1"/>
  <c r="AT204" i="3" s="1"/>
  <c r="AU204" i="3" s="1"/>
  <c r="X163" i="3" l="1"/>
  <c r="Y163" i="3" s="1"/>
  <c r="Z163" i="3" s="1"/>
  <c r="AA163" i="3" s="1"/>
  <c r="AB163" i="3" s="1"/>
  <c r="AC163" i="3" s="1"/>
  <c r="AD163" i="3" s="1"/>
  <c r="AE163" i="3" s="1"/>
  <c r="AF163" i="3" s="1"/>
  <c r="AG163" i="3" s="1"/>
  <c r="AH163" i="3" s="1"/>
  <c r="AI163" i="3" s="1"/>
  <c r="AJ163" i="3" s="1"/>
  <c r="AK163" i="3" s="1"/>
  <c r="AL163" i="3" s="1"/>
  <c r="AM163" i="3" s="1"/>
  <c r="AN163" i="3" s="1"/>
  <c r="AO163" i="3" s="1"/>
  <c r="AP163" i="3" s="1"/>
  <c r="AQ163" i="3" s="1"/>
  <c r="AR163" i="3" s="1"/>
  <c r="AS163" i="3" s="1"/>
  <c r="AT163" i="3" s="1"/>
  <c r="AU163" i="3" s="1"/>
  <c r="X153" i="3"/>
  <c r="Y153" i="3" s="1"/>
  <c r="Z153" i="3" s="1"/>
  <c r="AA153" i="3" s="1"/>
  <c r="AB153" i="3" s="1"/>
  <c r="AC153" i="3" s="1"/>
  <c r="AD153" i="3" s="1"/>
  <c r="AE153" i="3" s="1"/>
  <c r="AF153" i="3" s="1"/>
  <c r="AG153" i="3" s="1"/>
  <c r="AH153" i="3" s="1"/>
  <c r="AI153" i="3" s="1"/>
  <c r="AJ153" i="3" s="1"/>
  <c r="AK153" i="3" s="1"/>
  <c r="AL153" i="3" s="1"/>
  <c r="AM153" i="3" s="1"/>
  <c r="AN153" i="3" s="1"/>
  <c r="AO153" i="3" s="1"/>
  <c r="AP153" i="3" s="1"/>
  <c r="AQ153" i="3" s="1"/>
  <c r="AR153" i="3" s="1"/>
  <c r="AS153" i="3" s="1"/>
  <c r="AT153" i="3" s="1"/>
  <c r="AU153" i="3" s="1"/>
  <c r="X133" i="3"/>
  <c r="Y133" i="3" s="1"/>
  <c r="Z133" i="3" s="1"/>
  <c r="AA133" i="3" s="1"/>
  <c r="AB133" i="3" s="1"/>
  <c r="AC133" i="3" s="1"/>
  <c r="AD133" i="3" s="1"/>
  <c r="AE133" i="3" s="1"/>
  <c r="AF133" i="3" s="1"/>
  <c r="AG133" i="3" s="1"/>
  <c r="AH133" i="3" s="1"/>
  <c r="AI133" i="3" s="1"/>
  <c r="AJ133" i="3" s="1"/>
  <c r="AK133" i="3" s="1"/>
  <c r="AL133" i="3" s="1"/>
  <c r="AM133" i="3" s="1"/>
  <c r="AN133" i="3" s="1"/>
  <c r="AO133" i="3" s="1"/>
  <c r="AP133" i="3" s="1"/>
  <c r="AQ133" i="3" s="1"/>
  <c r="AR133" i="3" s="1"/>
  <c r="AS133" i="3" s="1"/>
  <c r="AT133" i="3" s="1"/>
  <c r="AU133" i="3" s="1"/>
  <c r="X128" i="3"/>
  <c r="Y128" i="3" s="1"/>
  <c r="Z128" i="3" s="1"/>
  <c r="AA128" i="3" s="1"/>
  <c r="AB128" i="3" s="1"/>
  <c r="AC128" i="3" s="1"/>
  <c r="AD128" i="3" s="1"/>
  <c r="AE128" i="3" s="1"/>
  <c r="AF128" i="3" s="1"/>
  <c r="AG128" i="3" s="1"/>
  <c r="AH128" i="3" s="1"/>
  <c r="AI128" i="3" s="1"/>
  <c r="AJ128" i="3" s="1"/>
  <c r="AK128" i="3" s="1"/>
  <c r="AL128" i="3" s="1"/>
  <c r="AM128" i="3" s="1"/>
  <c r="AN128" i="3" s="1"/>
  <c r="AO128" i="3" s="1"/>
  <c r="AP128" i="3" s="1"/>
  <c r="AQ128" i="3" s="1"/>
  <c r="AR128" i="3" s="1"/>
  <c r="AS128" i="3" s="1"/>
  <c r="AT128" i="3" s="1"/>
  <c r="AU128" i="3" s="1"/>
  <c r="X103" i="3"/>
  <c r="Y103" i="3" s="1"/>
  <c r="Z103" i="3" s="1"/>
  <c r="AA103" i="3" s="1"/>
  <c r="AB103" i="3" s="1"/>
  <c r="AC103" i="3" s="1"/>
  <c r="AD103" i="3" s="1"/>
  <c r="AE103" i="3" s="1"/>
  <c r="AF103" i="3" s="1"/>
  <c r="AG103" i="3" s="1"/>
  <c r="AH103" i="3" s="1"/>
  <c r="AI103" i="3" s="1"/>
  <c r="AJ103" i="3" s="1"/>
  <c r="AK103" i="3" s="1"/>
  <c r="AL103" i="3" s="1"/>
  <c r="AM103" i="3" s="1"/>
  <c r="AN103" i="3" s="1"/>
  <c r="AO103" i="3" s="1"/>
  <c r="AP103" i="3" s="1"/>
  <c r="AQ103" i="3" s="1"/>
  <c r="AR103" i="3" s="1"/>
  <c r="AS103" i="3" s="1"/>
  <c r="AT103" i="3" s="1"/>
  <c r="AU103" i="3" s="1"/>
  <c r="X54" i="3"/>
  <c r="Y54" i="3" s="1"/>
  <c r="Z54" i="3" s="1"/>
  <c r="AA54" i="3" s="1"/>
  <c r="AB54" i="3" s="1"/>
  <c r="AC54" i="3" s="1"/>
  <c r="AD54" i="3" s="1"/>
  <c r="AE54" i="3" s="1"/>
  <c r="AF54" i="3" s="1"/>
  <c r="AG54" i="3" s="1"/>
  <c r="AH54" i="3" s="1"/>
  <c r="AI54" i="3" s="1"/>
  <c r="AJ54" i="3" s="1"/>
  <c r="AK54" i="3" s="1"/>
  <c r="AL54" i="3" s="1"/>
  <c r="AM54" i="3" s="1"/>
  <c r="AN54" i="3" s="1"/>
  <c r="AO54" i="3" s="1"/>
  <c r="AP54" i="3" s="1"/>
  <c r="AQ54" i="3" s="1"/>
  <c r="AR54" i="3" s="1"/>
  <c r="AS54" i="3" s="1"/>
  <c r="AT54" i="3" s="1"/>
  <c r="AU54" i="3" s="1"/>
  <c r="X496" i="3" l="1"/>
  <c r="Y496" i="3" s="1"/>
  <c r="Z496" i="3" s="1"/>
  <c r="AA496" i="3" s="1"/>
  <c r="U100" i="10" l="1"/>
  <c r="V100" i="10" s="1"/>
  <c r="W100" i="10" s="1"/>
  <c r="X100" i="10" s="1"/>
  <c r="Y100" i="10" s="1"/>
  <c r="Z100" i="10" s="1"/>
  <c r="AA100" i="10" s="1"/>
  <c r="AB100" i="10" s="1"/>
  <c r="AC100" i="10" s="1"/>
  <c r="AD100" i="10" s="1"/>
  <c r="AE100" i="10" s="1"/>
  <c r="AF100" i="10" s="1"/>
  <c r="AG100" i="10" s="1"/>
  <c r="AH100" i="10" s="1"/>
  <c r="AI100" i="10" s="1"/>
  <c r="AJ100" i="10" s="1"/>
  <c r="AK100" i="10" s="1"/>
  <c r="AL100" i="10" s="1"/>
  <c r="AM100" i="10" s="1"/>
  <c r="AN100" i="10" s="1"/>
  <c r="AO100" i="10" s="1"/>
  <c r="AP100" i="10" s="1"/>
  <c r="AQ100" i="10" s="1"/>
  <c r="AR100" i="10" s="1"/>
  <c r="U67" i="10"/>
  <c r="V67" i="10" s="1"/>
  <c r="W67" i="10" s="1"/>
  <c r="X67" i="10" s="1"/>
  <c r="Y67" i="10" s="1"/>
  <c r="Z67" i="10" s="1"/>
  <c r="AA67" i="10" s="1"/>
  <c r="AB67" i="10" s="1"/>
  <c r="AC67" i="10" s="1"/>
  <c r="AD67" i="10" s="1"/>
  <c r="AE67" i="10" s="1"/>
  <c r="AF67" i="10" s="1"/>
  <c r="AG67" i="10" s="1"/>
  <c r="AH67" i="10" s="1"/>
  <c r="AI67" i="10" s="1"/>
  <c r="AJ67" i="10" s="1"/>
  <c r="AK67" i="10" s="1"/>
  <c r="AL67" i="10" s="1"/>
  <c r="AM67" i="10" s="1"/>
  <c r="AN67" i="10" s="1"/>
  <c r="AO67" i="10" s="1"/>
  <c r="AP67" i="10" s="1"/>
  <c r="AQ67" i="10" s="1"/>
  <c r="AR67" i="10" s="1"/>
  <c r="U59" i="10"/>
  <c r="V59" i="10" s="1"/>
  <c r="W59" i="10" s="1"/>
  <c r="X59" i="10" s="1"/>
  <c r="Y59" i="10" s="1"/>
  <c r="Z59" i="10" s="1"/>
  <c r="AA59" i="10" s="1"/>
  <c r="AB59" i="10" s="1"/>
  <c r="AC59" i="10" s="1"/>
  <c r="AD59" i="10" s="1"/>
  <c r="AE59" i="10" s="1"/>
  <c r="AF59" i="10" s="1"/>
  <c r="AG59" i="10" s="1"/>
  <c r="AH59" i="10" s="1"/>
  <c r="AI59" i="10" s="1"/>
  <c r="AJ59" i="10" s="1"/>
  <c r="AK59" i="10" s="1"/>
  <c r="AL59" i="10" s="1"/>
  <c r="AM59" i="10" s="1"/>
  <c r="AN59" i="10" s="1"/>
  <c r="AO59" i="10" s="1"/>
  <c r="AP59" i="10" s="1"/>
  <c r="AQ59" i="10" s="1"/>
  <c r="AR59" i="10" s="1"/>
  <c r="U15" i="10"/>
  <c r="V15" i="10" s="1"/>
  <c r="W15" i="10" s="1"/>
  <c r="X15" i="10" s="1"/>
  <c r="Y15" i="10" s="1"/>
  <c r="Z15" i="10" s="1"/>
  <c r="AA15" i="10" s="1"/>
  <c r="AB15" i="10" s="1"/>
  <c r="AC15" i="10" s="1"/>
  <c r="AD15" i="10" s="1"/>
  <c r="AE15" i="10" s="1"/>
  <c r="AF15" i="10" s="1"/>
  <c r="AG15" i="10" s="1"/>
  <c r="AH15" i="10" s="1"/>
  <c r="AI15" i="10" s="1"/>
  <c r="AJ15" i="10" s="1"/>
  <c r="AK15" i="10" s="1"/>
  <c r="AL15" i="10" s="1"/>
  <c r="AM15" i="10" s="1"/>
  <c r="AN15" i="10" s="1"/>
  <c r="AO15" i="10" s="1"/>
  <c r="AP15" i="10" s="1"/>
  <c r="AQ15" i="10" s="1"/>
  <c r="AR15" i="10" s="1"/>
  <c r="U5" i="10"/>
  <c r="V5" i="10" s="1"/>
  <c r="W5" i="10" s="1"/>
  <c r="X5" i="10" s="1"/>
  <c r="Y5" i="10" s="1"/>
  <c r="Z5" i="10" s="1"/>
  <c r="AA5" i="10" s="1"/>
  <c r="AB5" i="10" s="1"/>
  <c r="AC5" i="10" s="1"/>
  <c r="AD5" i="10" s="1"/>
  <c r="AE5" i="10" s="1"/>
  <c r="AF5" i="10" s="1"/>
  <c r="AG5" i="10" s="1"/>
  <c r="AH5" i="10" s="1"/>
  <c r="AI5" i="10" s="1"/>
  <c r="AJ5" i="10" s="1"/>
  <c r="AK5" i="10" s="1"/>
  <c r="AL5" i="10" s="1"/>
  <c r="AM5" i="10" s="1"/>
  <c r="AN5" i="10" s="1"/>
  <c r="AO5" i="10" s="1"/>
  <c r="AP5" i="10" s="1"/>
  <c r="AQ5" i="10" s="1"/>
  <c r="AR5" i="10" s="1"/>
  <c r="AO496" i="3"/>
  <c r="AP496" i="3" s="1"/>
  <c r="AQ496" i="3" s="1"/>
  <c r="AR496" i="3" s="1"/>
  <c r="AS496" i="3" s="1"/>
  <c r="AT496" i="3" s="1"/>
  <c r="AU496" i="3" s="1"/>
  <c r="AO492" i="3"/>
  <c r="AO491" i="3"/>
  <c r="AP491" i="3" s="1"/>
  <c r="AQ491" i="3" s="1"/>
  <c r="AR491" i="3" s="1"/>
  <c r="AS491" i="3" s="1"/>
  <c r="AT491" i="3" s="1"/>
  <c r="AU491" i="3" s="1"/>
  <c r="AN493" i="3"/>
  <c r="AM493" i="3"/>
  <c r="AL493" i="3"/>
  <c r="AK493" i="3"/>
  <c r="AJ493" i="3"/>
  <c r="AI493" i="3"/>
  <c r="X527" i="3"/>
  <c r="Y527" i="3" s="1"/>
  <c r="Z527" i="3" s="1"/>
  <c r="AA527" i="3" s="1"/>
  <c r="AB527" i="3" s="1"/>
  <c r="AC527" i="3" s="1"/>
  <c r="AD527" i="3" s="1"/>
  <c r="AE527" i="3" s="1"/>
  <c r="AF527" i="3" s="1"/>
  <c r="AG527" i="3" s="1"/>
  <c r="AH527" i="3" s="1"/>
  <c r="AI527" i="3" s="1"/>
  <c r="AJ527" i="3" s="1"/>
  <c r="AK527" i="3" s="1"/>
  <c r="AL527" i="3" s="1"/>
  <c r="AM527" i="3" s="1"/>
  <c r="AN527" i="3" s="1"/>
  <c r="AO527" i="3" s="1"/>
  <c r="AP527" i="3" s="1"/>
  <c r="AQ527" i="3" s="1"/>
  <c r="AR527" i="3" s="1"/>
  <c r="AS527" i="3" s="1"/>
  <c r="AT527" i="3" s="1"/>
  <c r="AU527" i="3" s="1"/>
  <c r="X98" i="3"/>
  <c r="Y98" i="3" s="1"/>
  <c r="Z98" i="3" s="1"/>
  <c r="AA98" i="3" s="1"/>
  <c r="AB98" i="3" s="1"/>
  <c r="AC98" i="3" s="1"/>
  <c r="AD98" i="3" s="1"/>
  <c r="AE98" i="3" s="1"/>
  <c r="AF98" i="3" s="1"/>
  <c r="AG98" i="3" s="1"/>
  <c r="AH98" i="3" s="1"/>
  <c r="AI98" i="3" s="1"/>
  <c r="AJ98" i="3" s="1"/>
  <c r="AK98" i="3" s="1"/>
  <c r="AL98" i="3" s="1"/>
  <c r="AM98" i="3" s="1"/>
  <c r="AN98" i="3" s="1"/>
  <c r="AO98" i="3" s="1"/>
  <c r="AP98" i="3" s="1"/>
  <c r="AQ98" i="3" s="1"/>
  <c r="AR98" i="3" s="1"/>
  <c r="AS98" i="3" s="1"/>
  <c r="AT98" i="3" s="1"/>
  <c r="AU98" i="3" s="1"/>
  <c r="X279" i="3"/>
  <c r="Y279" i="3" s="1"/>
  <c r="Z279" i="3" s="1"/>
  <c r="AA279" i="3" s="1"/>
  <c r="AB279" i="3" s="1"/>
  <c r="AC279" i="3" s="1"/>
  <c r="AD279" i="3" s="1"/>
  <c r="AE279" i="3" s="1"/>
  <c r="AF279" i="3" s="1"/>
  <c r="AG279" i="3" s="1"/>
  <c r="AH279" i="3" s="1"/>
  <c r="AI279" i="3" s="1"/>
  <c r="AJ279" i="3" s="1"/>
  <c r="AK279" i="3" s="1"/>
  <c r="AL279" i="3" s="1"/>
  <c r="AM279" i="3" s="1"/>
  <c r="AN279" i="3" s="1"/>
  <c r="AO279" i="3" s="1"/>
  <c r="AP279" i="3" s="1"/>
  <c r="AQ279" i="3" s="1"/>
  <c r="AR279" i="3" s="1"/>
  <c r="AS279" i="3" s="1"/>
  <c r="AT279" i="3" s="1"/>
  <c r="AU279" i="3" s="1"/>
  <c r="X258" i="3"/>
  <c r="Y258" i="3" s="1"/>
  <c r="Z258" i="3" s="1"/>
  <c r="AA258" i="3" s="1"/>
  <c r="AB258" i="3" s="1"/>
  <c r="AC258" i="3" s="1"/>
  <c r="AD258" i="3" s="1"/>
  <c r="AE258" i="3" s="1"/>
  <c r="AF258" i="3" s="1"/>
  <c r="AG258" i="3" s="1"/>
  <c r="AH258" i="3" s="1"/>
  <c r="AI258" i="3" s="1"/>
  <c r="AJ258" i="3" s="1"/>
  <c r="AK258" i="3" s="1"/>
  <c r="AL258" i="3" s="1"/>
  <c r="AM258" i="3" s="1"/>
  <c r="AN258" i="3" s="1"/>
  <c r="AO258" i="3" s="1"/>
  <c r="AP258" i="3" s="1"/>
  <c r="AQ258" i="3" s="1"/>
  <c r="AR258" i="3" s="1"/>
  <c r="AS258" i="3" s="1"/>
  <c r="AT258" i="3" s="1"/>
  <c r="AU258" i="3" s="1"/>
  <c r="X537" i="3"/>
  <c r="Y537" i="3" s="1"/>
  <c r="Z537" i="3" s="1"/>
  <c r="AA537" i="3" s="1"/>
  <c r="AB537" i="3" s="1"/>
  <c r="AC537" i="3" s="1"/>
  <c r="AD537" i="3" s="1"/>
  <c r="AE537" i="3" s="1"/>
  <c r="AF537" i="3" s="1"/>
  <c r="AG537" i="3" s="1"/>
  <c r="AH537" i="3" s="1"/>
  <c r="AI537" i="3" s="1"/>
  <c r="AJ537" i="3" s="1"/>
  <c r="AK537" i="3" s="1"/>
  <c r="AL537" i="3" s="1"/>
  <c r="AM537" i="3" s="1"/>
  <c r="AN537" i="3" s="1"/>
  <c r="AO537" i="3" s="1"/>
  <c r="AP537" i="3" s="1"/>
  <c r="AQ537" i="3" s="1"/>
  <c r="AR537" i="3" s="1"/>
  <c r="AS537" i="3" s="1"/>
  <c r="AT537" i="3" s="1"/>
  <c r="AU537" i="3" s="1"/>
  <c r="X482" i="3"/>
  <c r="Y482" i="3" s="1"/>
  <c r="Z482" i="3" s="1"/>
  <c r="AA482" i="3" s="1"/>
  <c r="AB482" i="3" s="1"/>
  <c r="AC482" i="3" s="1"/>
  <c r="AD482" i="3" s="1"/>
  <c r="AE482" i="3" s="1"/>
  <c r="AF482" i="3" s="1"/>
  <c r="AG482" i="3" s="1"/>
  <c r="AH482" i="3" s="1"/>
  <c r="AI482" i="3" s="1"/>
  <c r="AJ482" i="3" s="1"/>
  <c r="AK482" i="3" s="1"/>
  <c r="AL482" i="3" s="1"/>
  <c r="AM482" i="3" s="1"/>
  <c r="AN482" i="3" s="1"/>
  <c r="AO482" i="3" s="1"/>
  <c r="AP482" i="3" s="1"/>
  <c r="AQ482" i="3" s="1"/>
  <c r="AR482" i="3" s="1"/>
  <c r="AS482" i="3" s="1"/>
  <c r="AT482" i="3" s="1"/>
  <c r="AU482" i="3" s="1"/>
  <c r="X475" i="3"/>
  <c r="Y475" i="3" s="1"/>
  <c r="Z475" i="3" s="1"/>
  <c r="AA475" i="3" s="1"/>
  <c r="AB475" i="3" s="1"/>
  <c r="AC475" i="3" s="1"/>
  <c r="AD475" i="3" s="1"/>
  <c r="AE475" i="3" s="1"/>
  <c r="AF475" i="3" s="1"/>
  <c r="AG475" i="3" s="1"/>
  <c r="AH475" i="3" s="1"/>
  <c r="AI475" i="3" s="1"/>
  <c r="AJ475" i="3" s="1"/>
  <c r="AK475" i="3" s="1"/>
  <c r="AL475" i="3" s="1"/>
  <c r="AM475" i="3" s="1"/>
  <c r="AN475" i="3" s="1"/>
  <c r="AO475" i="3" s="1"/>
  <c r="AP475" i="3" s="1"/>
  <c r="AQ475" i="3" s="1"/>
  <c r="AR475" i="3" s="1"/>
  <c r="AS475" i="3" s="1"/>
  <c r="AT475" i="3" s="1"/>
  <c r="AU475" i="3" s="1"/>
  <c r="X444" i="3"/>
  <c r="Y444" i="3" s="1"/>
  <c r="Z444" i="3" s="1"/>
  <c r="AA444" i="3" s="1"/>
  <c r="AB444" i="3" s="1"/>
  <c r="AC444" i="3" s="1"/>
  <c r="AD444" i="3" s="1"/>
  <c r="AE444" i="3" s="1"/>
  <c r="AF444" i="3" s="1"/>
  <c r="AG444" i="3" s="1"/>
  <c r="AH444" i="3" s="1"/>
  <c r="AI444" i="3" s="1"/>
  <c r="AJ444" i="3" s="1"/>
  <c r="AK444" i="3" s="1"/>
  <c r="AL444" i="3" s="1"/>
  <c r="AM444" i="3" s="1"/>
  <c r="AN444" i="3" s="1"/>
  <c r="AO444" i="3" s="1"/>
  <c r="AP444" i="3" s="1"/>
  <c r="AQ444" i="3" s="1"/>
  <c r="AR444" i="3" s="1"/>
  <c r="AS444" i="3" s="1"/>
  <c r="AT444" i="3" s="1"/>
  <c r="AU444" i="3" s="1"/>
  <c r="X396" i="3"/>
  <c r="Y396" i="3" s="1"/>
  <c r="Z396" i="3" s="1"/>
  <c r="AA396" i="3" s="1"/>
  <c r="AB396" i="3" s="1"/>
  <c r="AC396" i="3" s="1"/>
  <c r="AD396" i="3" s="1"/>
  <c r="AE396" i="3" s="1"/>
  <c r="AF396" i="3" s="1"/>
  <c r="AG396" i="3" s="1"/>
  <c r="AH396" i="3" s="1"/>
  <c r="AI396" i="3" s="1"/>
  <c r="AJ396" i="3" s="1"/>
  <c r="AK396" i="3" s="1"/>
  <c r="AL396" i="3" s="1"/>
  <c r="AM396" i="3" s="1"/>
  <c r="AN396" i="3" s="1"/>
  <c r="AO396" i="3" s="1"/>
  <c r="AP396" i="3" s="1"/>
  <c r="AQ396" i="3" s="1"/>
  <c r="AR396" i="3" s="1"/>
  <c r="AS396" i="3" s="1"/>
  <c r="AT396" i="3" s="1"/>
  <c r="AU396" i="3" s="1"/>
  <c r="X381" i="3"/>
  <c r="Y381" i="3" s="1"/>
  <c r="Z381" i="3" s="1"/>
  <c r="AA381" i="3" s="1"/>
  <c r="AB381" i="3" s="1"/>
  <c r="AC381" i="3" s="1"/>
  <c r="AD381" i="3" s="1"/>
  <c r="AE381" i="3" s="1"/>
  <c r="AF381" i="3" s="1"/>
  <c r="AG381" i="3" s="1"/>
  <c r="AH381" i="3" s="1"/>
  <c r="AI381" i="3" s="1"/>
  <c r="AJ381" i="3" s="1"/>
  <c r="AK381" i="3" s="1"/>
  <c r="AL381" i="3" s="1"/>
  <c r="AM381" i="3" s="1"/>
  <c r="AN381" i="3" s="1"/>
  <c r="AO381" i="3" s="1"/>
  <c r="AP381" i="3" s="1"/>
  <c r="AQ381" i="3" s="1"/>
  <c r="AR381" i="3" s="1"/>
  <c r="AS381" i="3" s="1"/>
  <c r="AT381" i="3" s="1"/>
  <c r="AU381" i="3" s="1"/>
  <c r="X366" i="3"/>
  <c r="Y366" i="3" s="1"/>
  <c r="Z366" i="3" s="1"/>
  <c r="AA366" i="3" s="1"/>
  <c r="AB366" i="3" s="1"/>
  <c r="AC366" i="3" s="1"/>
  <c r="AD366" i="3" s="1"/>
  <c r="AE366" i="3" s="1"/>
  <c r="AF366" i="3" s="1"/>
  <c r="AG366" i="3" s="1"/>
  <c r="AH366" i="3" s="1"/>
  <c r="AI366" i="3" s="1"/>
  <c r="AJ366" i="3" s="1"/>
  <c r="AK366" i="3" s="1"/>
  <c r="AL366" i="3" s="1"/>
  <c r="AM366" i="3" s="1"/>
  <c r="AN366" i="3" s="1"/>
  <c r="AO366" i="3" s="1"/>
  <c r="AP366" i="3" s="1"/>
  <c r="AQ366" i="3" s="1"/>
  <c r="AR366" i="3" s="1"/>
  <c r="AS366" i="3" s="1"/>
  <c r="AT366" i="3" s="1"/>
  <c r="AU366" i="3" s="1"/>
  <c r="X312" i="3"/>
  <c r="Y312" i="3" s="1"/>
  <c r="Z312" i="3" s="1"/>
  <c r="AA312" i="3" s="1"/>
  <c r="AB312" i="3" s="1"/>
  <c r="AC312" i="3" s="1"/>
  <c r="AD312" i="3" s="1"/>
  <c r="AE312" i="3" s="1"/>
  <c r="AF312" i="3" s="1"/>
  <c r="AG312" i="3" s="1"/>
  <c r="AH312" i="3" s="1"/>
  <c r="AI312" i="3" s="1"/>
  <c r="AJ312" i="3" s="1"/>
  <c r="AK312" i="3" s="1"/>
  <c r="AL312" i="3" s="1"/>
  <c r="AM312" i="3" s="1"/>
  <c r="AN312" i="3" s="1"/>
  <c r="AO312" i="3" s="1"/>
  <c r="AP312" i="3" s="1"/>
  <c r="AQ312" i="3" s="1"/>
  <c r="AR312" i="3" s="1"/>
  <c r="AS312" i="3" s="1"/>
  <c r="AT312" i="3" s="1"/>
  <c r="AU312" i="3" s="1"/>
  <c r="X299" i="3"/>
  <c r="Y299" i="3" s="1"/>
  <c r="Z299" i="3" s="1"/>
  <c r="AA299" i="3" s="1"/>
  <c r="AB299" i="3" s="1"/>
  <c r="AC299" i="3" s="1"/>
  <c r="AD299" i="3" s="1"/>
  <c r="AE299" i="3" s="1"/>
  <c r="AF299" i="3" s="1"/>
  <c r="AG299" i="3" s="1"/>
  <c r="AH299" i="3" s="1"/>
  <c r="AI299" i="3" s="1"/>
  <c r="AJ299" i="3" s="1"/>
  <c r="AK299" i="3" s="1"/>
  <c r="AL299" i="3" s="1"/>
  <c r="AM299" i="3" s="1"/>
  <c r="AN299" i="3" s="1"/>
  <c r="AO299" i="3" s="1"/>
  <c r="AP299" i="3" s="1"/>
  <c r="AQ299" i="3" s="1"/>
  <c r="AR299" i="3" s="1"/>
  <c r="AS299" i="3" s="1"/>
  <c r="AT299" i="3" s="1"/>
  <c r="AU299" i="3" s="1"/>
  <c r="X197" i="3"/>
  <c r="Y197" i="3" s="1"/>
  <c r="Z197" i="3" s="1"/>
  <c r="AA197" i="3" s="1"/>
  <c r="AB197" i="3" s="1"/>
  <c r="AC197" i="3" s="1"/>
  <c r="AD197" i="3" s="1"/>
  <c r="AE197" i="3" s="1"/>
  <c r="AF197" i="3" s="1"/>
  <c r="AG197" i="3" s="1"/>
  <c r="AH197" i="3" s="1"/>
  <c r="AI197" i="3" s="1"/>
  <c r="AJ197" i="3" s="1"/>
  <c r="AK197" i="3" s="1"/>
  <c r="AL197" i="3" s="1"/>
  <c r="AM197" i="3" s="1"/>
  <c r="AN197" i="3" s="1"/>
  <c r="AO197" i="3" s="1"/>
  <c r="AP197" i="3" s="1"/>
  <c r="AQ197" i="3" s="1"/>
  <c r="AR197" i="3" s="1"/>
  <c r="AS197" i="3" s="1"/>
  <c r="AT197" i="3" s="1"/>
  <c r="AU197" i="3" s="1"/>
  <c r="X192" i="3"/>
  <c r="Y192" i="3" s="1"/>
  <c r="Z192" i="3" s="1"/>
  <c r="AA192" i="3" s="1"/>
  <c r="AB192" i="3" s="1"/>
  <c r="AC192" i="3" s="1"/>
  <c r="AD192" i="3" s="1"/>
  <c r="AE192" i="3" s="1"/>
  <c r="AF192" i="3" s="1"/>
  <c r="AG192" i="3" s="1"/>
  <c r="AH192" i="3" s="1"/>
  <c r="AI192" i="3" s="1"/>
  <c r="AJ192" i="3" s="1"/>
  <c r="AK192" i="3" s="1"/>
  <c r="AL192" i="3" s="1"/>
  <c r="AM192" i="3" s="1"/>
  <c r="AN192" i="3" s="1"/>
  <c r="AO192" i="3" s="1"/>
  <c r="AP192" i="3" s="1"/>
  <c r="AQ192" i="3" s="1"/>
  <c r="AR192" i="3" s="1"/>
  <c r="AS192" i="3" s="1"/>
  <c r="AT192" i="3" s="1"/>
  <c r="AU192" i="3" s="1"/>
  <c r="X187" i="3"/>
  <c r="Y187" i="3" s="1"/>
  <c r="Z187" i="3" s="1"/>
  <c r="AA187" i="3" s="1"/>
  <c r="AB187" i="3" s="1"/>
  <c r="AC187" i="3" s="1"/>
  <c r="AD187" i="3" s="1"/>
  <c r="AE187" i="3" s="1"/>
  <c r="AF187" i="3" s="1"/>
  <c r="AG187" i="3" s="1"/>
  <c r="AH187" i="3" s="1"/>
  <c r="AI187" i="3" s="1"/>
  <c r="AJ187" i="3" s="1"/>
  <c r="AK187" i="3" s="1"/>
  <c r="AL187" i="3" s="1"/>
  <c r="AM187" i="3" s="1"/>
  <c r="AN187" i="3" s="1"/>
  <c r="AO187" i="3" s="1"/>
  <c r="AP187" i="3" s="1"/>
  <c r="AQ187" i="3" s="1"/>
  <c r="AR187" i="3" s="1"/>
  <c r="AS187" i="3" s="1"/>
  <c r="AT187" i="3" s="1"/>
  <c r="AU187" i="3" s="1"/>
  <c r="X178" i="3"/>
  <c r="Y178" i="3" s="1"/>
  <c r="Z178" i="3" s="1"/>
  <c r="AA178" i="3" s="1"/>
  <c r="AB178" i="3" s="1"/>
  <c r="AC178" i="3" s="1"/>
  <c r="AD178" i="3" s="1"/>
  <c r="AE178" i="3" s="1"/>
  <c r="AF178" i="3" s="1"/>
  <c r="AG178" i="3" s="1"/>
  <c r="AH178" i="3" s="1"/>
  <c r="AI178" i="3" s="1"/>
  <c r="AJ178" i="3" s="1"/>
  <c r="AK178" i="3" s="1"/>
  <c r="AL178" i="3" s="1"/>
  <c r="AM178" i="3" s="1"/>
  <c r="AN178" i="3" s="1"/>
  <c r="AO178" i="3" s="1"/>
  <c r="AP178" i="3" s="1"/>
  <c r="AQ178" i="3" s="1"/>
  <c r="AR178" i="3" s="1"/>
  <c r="AS178" i="3" s="1"/>
  <c r="AT178" i="3" s="1"/>
  <c r="AU178" i="3" s="1"/>
  <c r="X246" i="3"/>
  <c r="Y246" i="3" s="1"/>
  <c r="Z246" i="3" s="1"/>
  <c r="AA246" i="3" s="1"/>
  <c r="AB246" i="3" s="1"/>
  <c r="AC246" i="3" s="1"/>
  <c r="AD246" i="3" s="1"/>
  <c r="AE246" i="3" s="1"/>
  <c r="AF246" i="3" s="1"/>
  <c r="AG246" i="3" s="1"/>
  <c r="AH246" i="3" s="1"/>
  <c r="AI246" i="3" s="1"/>
  <c r="AJ246" i="3" s="1"/>
  <c r="AK246" i="3" s="1"/>
  <c r="AL246" i="3" s="1"/>
  <c r="AM246" i="3" s="1"/>
  <c r="AN246" i="3" s="1"/>
  <c r="AO246" i="3" s="1"/>
  <c r="AP246" i="3" s="1"/>
  <c r="AQ246" i="3" s="1"/>
  <c r="AR246" i="3" s="1"/>
  <c r="AS246" i="3" s="1"/>
  <c r="AT246" i="3" s="1"/>
  <c r="AU246" i="3" s="1"/>
  <c r="X239" i="3"/>
  <c r="Y239" i="3" s="1"/>
  <c r="Z239" i="3" s="1"/>
  <c r="AA239" i="3" s="1"/>
  <c r="AB239" i="3" s="1"/>
  <c r="AC239" i="3" s="1"/>
  <c r="AD239" i="3" s="1"/>
  <c r="AE239" i="3" s="1"/>
  <c r="AF239" i="3" s="1"/>
  <c r="AG239" i="3" s="1"/>
  <c r="AH239" i="3" s="1"/>
  <c r="AI239" i="3" s="1"/>
  <c r="AJ239" i="3" s="1"/>
  <c r="AK239" i="3" s="1"/>
  <c r="AL239" i="3" s="1"/>
  <c r="AM239" i="3" s="1"/>
  <c r="AN239" i="3" s="1"/>
  <c r="AO239" i="3" s="1"/>
  <c r="AP239" i="3" s="1"/>
  <c r="AQ239" i="3" s="1"/>
  <c r="AR239" i="3" s="1"/>
  <c r="AS239" i="3" s="1"/>
  <c r="AT239" i="3" s="1"/>
  <c r="AU239" i="3" s="1"/>
  <c r="X234" i="3"/>
  <c r="Y234" i="3" s="1"/>
  <c r="Z234" i="3" s="1"/>
  <c r="AA234" i="3" s="1"/>
  <c r="AB234" i="3" s="1"/>
  <c r="AC234" i="3" s="1"/>
  <c r="AD234" i="3" s="1"/>
  <c r="AE234" i="3" s="1"/>
  <c r="AF234" i="3" s="1"/>
  <c r="AG234" i="3" s="1"/>
  <c r="AH234" i="3" s="1"/>
  <c r="AI234" i="3" s="1"/>
  <c r="AJ234" i="3" s="1"/>
  <c r="AK234" i="3" s="1"/>
  <c r="AL234" i="3" s="1"/>
  <c r="AM234" i="3" s="1"/>
  <c r="AN234" i="3" s="1"/>
  <c r="AO234" i="3" s="1"/>
  <c r="AP234" i="3" s="1"/>
  <c r="AQ234" i="3" s="1"/>
  <c r="AR234" i="3" s="1"/>
  <c r="AS234" i="3" s="1"/>
  <c r="AT234" i="3" s="1"/>
  <c r="AU234" i="3" s="1"/>
  <c r="X221" i="3"/>
  <c r="Y221" i="3" s="1"/>
  <c r="Z221" i="3" s="1"/>
  <c r="AA221" i="3" s="1"/>
  <c r="AB221" i="3" s="1"/>
  <c r="AC221" i="3" s="1"/>
  <c r="AD221" i="3" s="1"/>
  <c r="AE221" i="3" s="1"/>
  <c r="AF221" i="3" s="1"/>
  <c r="AG221" i="3" s="1"/>
  <c r="AH221" i="3" s="1"/>
  <c r="AI221" i="3" s="1"/>
  <c r="AJ221" i="3" s="1"/>
  <c r="AK221" i="3" s="1"/>
  <c r="AL221" i="3" s="1"/>
  <c r="AM221" i="3" s="1"/>
  <c r="AN221" i="3" s="1"/>
  <c r="AO221" i="3" s="1"/>
  <c r="AP221" i="3" s="1"/>
  <c r="AQ221" i="3" s="1"/>
  <c r="AR221" i="3" s="1"/>
  <c r="AS221" i="3" s="1"/>
  <c r="AT221" i="3" s="1"/>
  <c r="AU221" i="3" s="1"/>
  <c r="X211" i="3"/>
  <c r="Y211" i="3" s="1"/>
  <c r="Z211" i="3" s="1"/>
  <c r="AA211" i="3" s="1"/>
  <c r="AB211" i="3" s="1"/>
  <c r="AC211" i="3" s="1"/>
  <c r="AD211" i="3" s="1"/>
  <c r="AE211" i="3" s="1"/>
  <c r="AF211" i="3" s="1"/>
  <c r="AG211" i="3" s="1"/>
  <c r="AH211" i="3" s="1"/>
  <c r="AI211" i="3" s="1"/>
  <c r="AJ211" i="3" s="1"/>
  <c r="AK211" i="3" s="1"/>
  <c r="AL211" i="3" s="1"/>
  <c r="AM211" i="3" s="1"/>
  <c r="AN211" i="3" s="1"/>
  <c r="AO211" i="3" s="1"/>
  <c r="AP211" i="3" s="1"/>
  <c r="AQ211" i="3" s="1"/>
  <c r="AR211" i="3" s="1"/>
  <c r="AS211" i="3" s="1"/>
  <c r="AT211" i="3" s="1"/>
  <c r="AU211" i="3" s="1"/>
  <c r="X108" i="3"/>
  <c r="Y108" i="3" s="1"/>
  <c r="Z108" i="3" s="1"/>
  <c r="AA108" i="3" s="1"/>
  <c r="AB108" i="3" s="1"/>
  <c r="AC108" i="3" s="1"/>
  <c r="AD108" i="3" s="1"/>
  <c r="AE108" i="3" s="1"/>
  <c r="AF108" i="3" s="1"/>
  <c r="AG108" i="3" s="1"/>
  <c r="AH108" i="3" s="1"/>
  <c r="AI108" i="3" s="1"/>
  <c r="AJ108" i="3" s="1"/>
  <c r="AK108" i="3" s="1"/>
  <c r="AL108" i="3" s="1"/>
  <c r="AM108" i="3" s="1"/>
  <c r="AN108" i="3" s="1"/>
  <c r="AO108" i="3" s="1"/>
  <c r="AP108" i="3" s="1"/>
  <c r="AQ108" i="3" s="1"/>
  <c r="AR108" i="3" s="1"/>
  <c r="AS108" i="3" s="1"/>
  <c r="AT108" i="3" s="1"/>
  <c r="AU108" i="3" s="1"/>
  <c r="X143" i="3"/>
  <c r="Y143" i="3" s="1"/>
  <c r="Z143" i="3" s="1"/>
  <c r="AA143" i="3" s="1"/>
  <c r="AB143" i="3" s="1"/>
  <c r="AC143" i="3" s="1"/>
  <c r="AD143" i="3" s="1"/>
  <c r="AE143" i="3" s="1"/>
  <c r="AF143" i="3" s="1"/>
  <c r="AG143" i="3" s="1"/>
  <c r="AH143" i="3" s="1"/>
  <c r="AI143" i="3" s="1"/>
  <c r="AJ143" i="3" s="1"/>
  <c r="AK143" i="3" s="1"/>
  <c r="AL143" i="3" s="1"/>
  <c r="AM143" i="3" s="1"/>
  <c r="AN143" i="3" s="1"/>
  <c r="AO143" i="3" s="1"/>
  <c r="AP143" i="3" s="1"/>
  <c r="AQ143" i="3" s="1"/>
  <c r="AR143" i="3" s="1"/>
  <c r="AS143" i="3" s="1"/>
  <c r="AT143" i="3" s="1"/>
  <c r="AU143" i="3" s="1"/>
  <c r="X123" i="3"/>
  <c r="Y123" i="3" s="1"/>
  <c r="Z123" i="3" s="1"/>
  <c r="AA123" i="3" s="1"/>
  <c r="AB123" i="3" s="1"/>
  <c r="AC123" i="3" s="1"/>
  <c r="AD123" i="3" s="1"/>
  <c r="AE123" i="3" s="1"/>
  <c r="AF123" i="3" s="1"/>
  <c r="AG123" i="3" s="1"/>
  <c r="AH123" i="3" s="1"/>
  <c r="AI123" i="3" s="1"/>
  <c r="AJ123" i="3" s="1"/>
  <c r="AK123" i="3" s="1"/>
  <c r="AL123" i="3" s="1"/>
  <c r="AM123" i="3" s="1"/>
  <c r="AN123" i="3" s="1"/>
  <c r="AO123" i="3" s="1"/>
  <c r="AP123" i="3" s="1"/>
  <c r="AQ123" i="3" s="1"/>
  <c r="AR123" i="3" s="1"/>
  <c r="AS123" i="3" s="1"/>
  <c r="AT123" i="3" s="1"/>
  <c r="AU123" i="3" s="1"/>
  <c r="X113" i="3"/>
  <c r="Y113" i="3" s="1"/>
  <c r="Z113" i="3" s="1"/>
  <c r="AA113" i="3" s="1"/>
  <c r="AB113" i="3" s="1"/>
  <c r="AC113" i="3" s="1"/>
  <c r="AD113" i="3" s="1"/>
  <c r="AE113" i="3" s="1"/>
  <c r="AF113" i="3" s="1"/>
  <c r="AG113" i="3" s="1"/>
  <c r="AH113" i="3" s="1"/>
  <c r="AI113" i="3" s="1"/>
  <c r="AJ113" i="3" s="1"/>
  <c r="AK113" i="3" s="1"/>
  <c r="AL113" i="3" s="1"/>
  <c r="AM113" i="3" s="1"/>
  <c r="AN113" i="3" s="1"/>
  <c r="AO113" i="3" s="1"/>
  <c r="AP113" i="3" s="1"/>
  <c r="AQ113" i="3" s="1"/>
  <c r="AR113" i="3" s="1"/>
  <c r="AS113" i="3" s="1"/>
  <c r="AT113" i="3" s="1"/>
  <c r="AU113" i="3" s="1"/>
  <c r="X138" i="3"/>
  <c r="Y138" i="3" s="1"/>
  <c r="Z138" i="3" s="1"/>
  <c r="AA138" i="3" s="1"/>
  <c r="AB138" i="3" s="1"/>
  <c r="AC138" i="3" s="1"/>
  <c r="AD138" i="3" s="1"/>
  <c r="AE138" i="3" s="1"/>
  <c r="AF138" i="3" s="1"/>
  <c r="AG138" i="3" s="1"/>
  <c r="AH138" i="3" s="1"/>
  <c r="AI138" i="3" s="1"/>
  <c r="AJ138" i="3" s="1"/>
  <c r="AK138" i="3" s="1"/>
  <c r="AL138" i="3" s="1"/>
  <c r="AM138" i="3" s="1"/>
  <c r="AN138" i="3" s="1"/>
  <c r="AO138" i="3" s="1"/>
  <c r="AP138" i="3" s="1"/>
  <c r="AQ138" i="3" s="1"/>
  <c r="AR138" i="3" s="1"/>
  <c r="AS138" i="3" s="1"/>
  <c r="AT138" i="3" s="1"/>
  <c r="AU138" i="3" s="1"/>
  <c r="X94" i="3"/>
  <c r="Y94" i="3" s="1"/>
  <c r="Z94" i="3" s="1"/>
  <c r="AA94" i="3" s="1"/>
  <c r="AB94" i="3" s="1"/>
  <c r="AC94" i="3" s="1"/>
  <c r="AD94" i="3" s="1"/>
  <c r="AE94" i="3" s="1"/>
  <c r="AF94" i="3" s="1"/>
  <c r="AG94" i="3" s="1"/>
  <c r="AH94" i="3" s="1"/>
  <c r="AI94" i="3" s="1"/>
  <c r="AJ94" i="3" s="1"/>
  <c r="AK94" i="3" s="1"/>
  <c r="AL94" i="3" s="1"/>
  <c r="AM94" i="3" s="1"/>
  <c r="AN94" i="3" s="1"/>
  <c r="AO94" i="3" s="1"/>
  <c r="AP94" i="3" s="1"/>
  <c r="AQ94" i="3" s="1"/>
  <c r="AR94" i="3" s="1"/>
  <c r="AS94" i="3" s="1"/>
  <c r="AT94" i="3" s="1"/>
  <c r="AU94" i="3" s="1"/>
  <c r="X83" i="3"/>
  <c r="Y83" i="3" s="1"/>
  <c r="Z83" i="3" s="1"/>
  <c r="AA83" i="3" s="1"/>
  <c r="AB83" i="3" s="1"/>
  <c r="AC83" i="3" s="1"/>
  <c r="AD83" i="3" s="1"/>
  <c r="AE83" i="3" s="1"/>
  <c r="AF83" i="3" s="1"/>
  <c r="AG83" i="3" s="1"/>
  <c r="AH83" i="3" s="1"/>
  <c r="AI83" i="3" s="1"/>
  <c r="AJ83" i="3" s="1"/>
  <c r="AK83" i="3" s="1"/>
  <c r="AL83" i="3" s="1"/>
  <c r="AM83" i="3" s="1"/>
  <c r="AN83" i="3" s="1"/>
  <c r="AO83" i="3" s="1"/>
  <c r="AP83" i="3" s="1"/>
  <c r="AQ83" i="3" s="1"/>
  <c r="AR83" i="3" s="1"/>
  <c r="AS83" i="3" s="1"/>
  <c r="AT83" i="3" s="1"/>
  <c r="AU83" i="3" s="1"/>
  <c r="X35" i="3"/>
  <c r="Y35" i="3" s="1"/>
  <c r="Z35" i="3" s="1"/>
  <c r="AA35" i="3" s="1"/>
  <c r="AB35" i="3" s="1"/>
  <c r="AC35" i="3" s="1"/>
  <c r="AD35" i="3" s="1"/>
  <c r="AE35" i="3" s="1"/>
  <c r="AF35" i="3" s="1"/>
  <c r="AG35" i="3" s="1"/>
  <c r="AH35" i="3" s="1"/>
  <c r="AI35" i="3" s="1"/>
  <c r="AJ35" i="3" s="1"/>
  <c r="AK35" i="3" s="1"/>
  <c r="AL35" i="3" s="1"/>
  <c r="AM35" i="3" s="1"/>
  <c r="AN35" i="3" s="1"/>
  <c r="AO35" i="3" s="1"/>
  <c r="AP35" i="3" s="1"/>
  <c r="AQ35" i="3" s="1"/>
  <c r="AR35" i="3" s="1"/>
  <c r="AS35" i="3" s="1"/>
  <c r="AT35" i="3" s="1"/>
  <c r="AU35" i="3" s="1"/>
  <c r="X30" i="3"/>
  <c r="Y30" i="3" s="1"/>
  <c r="Z30" i="3" s="1"/>
  <c r="AA30" i="3" s="1"/>
  <c r="AB30" i="3" s="1"/>
  <c r="AC30" i="3" s="1"/>
  <c r="AD30" i="3" s="1"/>
  <c r="AE30" i="3" s="1"/>
  <c r="AF30" i="3" s="1"/>
  <c r="AG30" i="3" s="1"/>
  <c r="AH30" i="3" s="1"/>
  <c r="AI30" i="3" s="1"/>
  <c r="AJ30" i="3" s="1"/>
  <c r="AK30" i="3" s="1"/>
  <c r="AL30" i="3" s="1"/>
  <c r="AM30" i="3" s="1"/>
  <c r="AN30" i="3" s="1"/>
  <c r="AO30" i="3" s="1"/>
  <c r="AP30" i="3" s="1"/>
  <c r="AQ30" i="3" s="1"/>
  <c r="AR30" i="3" s="1"/>
  <c r="AS30" i="3" s="1"/>
  <c r="AT30" i="3" s="1"/>
  <c r="AU30" i="3" s="1"/>
  <c r="X22" i="3"/>
  <c r="Y22" i="3" s="1"/>
  <c r="Z22" i="3" s="1"/>
  <c r="AA22" i="3" s="1"/>
  <c r="AB22" i="3" s="1"/>
  <c r="AC22" i="3" s="1"/>
  <c r="AD22" i="3" s="1"/>
  <c r="AE22" i="3" s="1"/>
  <c r="AF22" i="3" s="1"/>
  <c r="AG22" i="3" s="1"/>
  <c r="AH22" i="3" s="1"/>
  <c r="AI22" i="3" s="1"/>
  <c r="AJ22" i="3" s="1"/>
  <c r="AK22" i="3" s="1"/>
  <c r="AL22" i="3" s="1"/>
  <c r="AM22" i="3" s="1"/>
  <c r="AN22" i="3" s="1"/>
  <c r="AO22" i="3" s="1"/>
  <c r="AP22" i="3" s="1"/>
  <c r="AQ22" i="3" s="1"/>
  <c r="AR22" i="3" s="1"/>
  <c r="AS22" i="3" s="1"/>
  <c r="AT22" i="3" s="1"/>
  <c r="AU22" i="3" s="1"/>
  <c r="X5" i="3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O493" i="3" l="1"/>
  <c r="AP493" i="3" s="1"/>
  <c r="AQ493" i="3" s="1"/>
  <c r="AR493" i="3" s="1"/>
  <c r="AS493" i="3" s="1"/>
  <c r="AT493" i="3" s="1"/>
  <c r="AU493" i="3" s="1"/>
  <c r="AP492" i="3"/>
  <c r="AQ492" i="3" s="1"/>
  <c r="AR492" i="3" s="1"/>
  <c r="AS492" i="3" s="1"/>
  <c r="AT492" i="3" s="1"/>
  <c r="AU492" i="3" s="1"/>
</calcChain>
</file>

<file path=xl/sharedStrings.xml><?xml version="1.0" encoding="utf-8"?>
<sst xmlns="http://schemas.openxmlformats.org/spreadsheetml/2006/main" count="3024" uniqueCount="618">
  <si>
    <t>%</t>
  </si>
  <si>
    <t>t</t>
  </si>
  <si>
    <t>項目</t>
    <rPh sb="0" eb="2">
      <t>コウモク</t>
    </rPh>
    <phoneticPr fontId="2"/>
  </si>
  <si>
    <t>電気炉（フェロアロイ）</t>
    <rPh sb="0" eb="3">
      <t>デンキロ</t>
    </rPh>
    <phoneticPr fontId="2"/>
  </si>
  <si>
    <t>笑気ガス出荷量</t>
    <rPh sb="0" eb="2">
      <t>ショウキ</t>
    </rPh>
    <rPh sb="4" eb="7">
      <t>シュッカリョウ</t>
    </rPh>
    <phoneticPr fontId="2"/>
  </si>
  <si>
    <t>単位</t>
    <rPh sb="0" eb="2">
      <t>タンイ</t>
    </rPh>
    <phoneticPr fontId="2"/>
  </si>
  <si>
    <t>石炭（一般炭、輸入炭）</t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</si>
  <si>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t>2.A.1</t>
  </si>
  <si>
    <t>2.A.2</t>
  </si>
  <si>
    <t>2.A.3</t>
  </si>
  <si>
    <t>2.A.4</t>
  </si>
  <si>
    <t>2.B.2</t>
  </si>
  <si>
    <t>2.B.3</t>
  </si>
  <si>
    <t>●ハロン１３０１の設置量と補充量　　（消防環境ネットワーク登録データ）</t>
    <rPh sb="9" eb="12">
      <t>セッチリョウ</t>
    </rPh>
    <rPh sb="13" eb="15">
      <t>ホジュウ</t>
    </rPh>
    <rPh sb="15" eb="16">
      <t>リョウ</t>
    </rPh>
    <phoneticPr fontId="2"/>
  </si>
  <si>
    <t>平均</t>
    <rPh sb="0" eb="2">
      <t>ヘイキン</t>
    </rPh>
    <phoneticPr fontId="2"/>
  </si>
  <si>
    <t>使用時（故障時含む）漏洩率</t>
    <rPh sb="0" eb="3">
      <t>シヨウジ</t>
    </rPh>
    <rPh sb="4" eb="7">
      <t>コショウジ</t>
    </rPh>
    <rPh sb="7" eb="8">
      <t>フク</t>
    </rPh>
    <phoneticPr fontId="5"/>
  </si>
  <si>
    <t>2.C.2</t>
  </si>
  <si>
    <t>2.C.3</t>
  </si>
  <si>
    <t>2.C.4</t>
    <phoneticPr fontId="2"/>
  </si>
  <si>
    <t>2.E.1</t>
    <phoneticPr fontId="2"/>
  </si>
  <si>
    <t>2.F.2</t>
    <phoneticPr fontId="2"/>
  </si>
  <si>
    <t>2.F.3</t>
    <phoneticPr fontId="2"/>
  </si>
  <si>
    <t>麻酔</t>
    <rPh sb="0" eb="2">
      <t>マスイ</t>
    </rPh>
    <phoneticPr fontId="12"/>
  </si>
  <si>
    <t>合計</t>
    <rPh sb="0" eb="2">
      <t>ゴウケイ</t>
    </rPh>
    <phoneticPr fontId="12"/>
  </si>
  <si>
    <t>全ガス合計</t>
    <rPh sb="0" eb="1">
      <t>ゼン</t>
    </rPh>
    <rPh sb="3" eb="5">
      <t>ゴウケイ</t>
    </rPh>
    <phoneticPr fontId="12"/>
  </si>
  <si>
    <t>2.B.1</t>
    <phoneticPr fontId="2"/>
  </si>
  <si>
    <t>2.C.1</t>
    <phoneticPr fontId="2"/>
  </si>
  <si>
    <t>PFCs</t>
    <phoneticPr fontId="2"/>
  </si>
  <si>
    <t>HFCs</t>
    <phoneticPr fontId="2"/>
  </si>
  <si>
    <t>2.F.1</t>
    <phoneticPr fontId="2"/>
  </si>
  <si>
    <t>2.F.4</t>
    <phoneticPr fontId="2"/>
  </si>
  <si>
    <t>冷蔵庫及び空調機器</t>
  </si>
  <si>
    <t>発泡</t>
    <phoneticPr fontId="12"/>
  </si>
  <si>
    <t>消火剤</t>
    <phoneticPr fontId="12"/>
  </si>
  <si>
    <t>エアゾール及び医療品製造</t>
    <phoneticPr fontId="12"/>
  </si>
  <si>
    <t>2.F.5</t>
    <phoneticPr fontId="12"/>
  </si>
  <si>
    <t>溶剤</t>
    <rPh sb="0" eb="2">
      <t>ヨウザイ</t>
    </rPh>
    <phoneticPr fontId="12"/>
  </si>
  <si>
    <t>%</t>
    <phoneticPr fontId="2"/>
  </si>
  <si>
    <t>%</t>
    <phoneticPr fontId="2"/>
  </si>
  <si>
    <t>kt (dry)</t>
    <phoneticPr fontId="2"/>
  </si>
  <si>
    <t>-</t>
    <phoneticPr fontId="2"/>
  </si>
  <si>
    <t>kt</t>
    <phoneticPr fontId="2"/>
  </si>
  <si>
    <t>kt</t>
    <phoneticPr fontId="2"/>
  </si>
  <si>
    <t>kl</t>
    <phoneticPr fontId="2"/>
  </si>
  <si>
    <t>t</t>
    <phoneticPr fontId="2"/>
  </si>
  <si>
    <t>t</t>
    <phoneticPr fontId="2"/>
  </si>
  <si>
    <t xml:space="preserve"> </t>
    <phoneticPr fontId="2"/>
  </si>
  <si>
    <t>t</t>
    <phoneticPr fontId="5"/>
  </si>
  <si>
    <t>t</t>
    <phoneticPr fontId="5"/>
  </si>
  <si>
    <t>TJ</t>
    <phoneticPr fontId="2"/>
  </si>
  <si>
    <t>g</t>
    <phoneticPr fontId="2"/>
  </si>
  <si>
    <t>Average</t>
    <phoneticPr fontId="2"/>
  </si>
  <si>
    <t>残存量（次年排出量）</t>
    <phoneticPr fontId="5"/>
  </si>
  <si>
    <t>廃棄処理量</t>
    <rPh sb="0" eb="2">
      <t>ハイキ</t>
    </rPh>
    <rPh sb="2" eb="4">
      <t>ショリ</t>
    </rPh>
    <phoneticPr fontId="2"/>
  </si>
  <si>
    <t xml:space="preserve">生産時排出係数 </t>
    <phoneticPr fontId="2"/>
  </si>
  <si>
    <t>機器稼働時冷媒排出係数</t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2"/>
  </si>
  <si>
    <t>機器稼働時平均冷媒充填量</t>
  </si>
  <si>
    <t>千台</t>
    <rPh sb="0" eb="1">
      <t>セン</t>
    </rPh>
    <rPh sb="1" eb="2">
      <t>ダイ</t>
    </rPh>
    <phoneticPr fontId="5"/>
  </si>
  <si>
    <t>故障事故車両冷媒漏洩率</t>
  </si>
  <si>
    <t>工場生産時冷媒排出係数</t>
    <rPh sb="0" eb="2">
      <t>コウジョウ</t>
    </rPh>
    <rPh sb="2" eb="4">
      <t>セイサン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</si>
  <si>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t>現場設置時冷媒排出係数</t>
    <rPh sb="0" eb="2">
      <t>ゲンバ</t>
    </rPh>
    <rPh sb="2" eb="4">
      <t>セッチ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</si>
  <si>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t>機器稼働時平均冷媒充填量</t>
    <rPh sb="0" eb="2">
      <t>キキ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2"/>
  </si>
  <si>
    <t>機器稼働時冷媒排出係数</t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</si>
  <si>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t>t</t>
    <phoneticPr fontId="5"/>
  </si>
  <si>
    <t>クリンカ生産量　実績</t>
    <rPh sb="4" eb="7">
      <t>セイサンリョウ</t>
    </rPh>
    <rPh sb="8" eb="10">
      <t>ジッセキ</t>
    </rPh>
    <phoneticPr fontId="2"/>
  </si>
  <si>
    <t>補正後クリンカ生産量**</t>
    <rPh sb="0" eb="3">
      <t>ホセイゴ</t>
    </rPh>
    <rPh sb="7" eb="10">
      <t>セイサンリョウ</t>
    </rPh>
    <phoneticPr fontId="2"/>
  </si>
  <si>
    <t>t</t>
    <phoneticPr fontId="12"/>
  </si>
  <si>
    <t>機器廃棄時平均冷媒充填量</t>
    <rPh sb="0" eb="2">
      <t>キキ</t>
    </rPh>
    <rPh sb="2" eb="4">
      <t>ハイキ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9"/>
  </si>
  <si>
    <t>ソーダ灰消費量（ソーダ灰換算）</t>
    <rPh sb="3" eb="4">
      <t>ハイ</t>
    </rPh>
    <rPh sb="4" eb="7">
      <t>ショウヒリョウ</t>
    </rPh>
    <rPh sb="11" eb="12">
      <t>ハイ</t>
    </rPh>
    <rPh sb="12" eb="14">
      <t>カンサン</t>
    </rPh>
    <phoneticPr fontId="2"/>
  </si>
  <si>
    <t>機器製造時排出量</t>
    <phoneticPr fontId="2"/>
  </si>
  <si>
    <t>機器稼働時排出量</t>
    <phoneticPr fontId="2"/>
  </si>
  <si>
    <t>機器廃棄時排出量</t>
    <phoneticPr fontId="2"/>
  </si>
  <si>
    <t>排出量</t>
    <phoneticPr fontId="2"/>
  </si>
  <si>
    <t>kg-PFC-14/t</t>
    <phoneticPr fontId="2"/>
  </si>
  <si>
    <t>kg-PFC-116/t</t>
    <phoneticPr fontId="2"/>
  </si>
  <si>
    <t>アルミニウム生産量</t>
    <rPh sb="6" eb="8">
      <t>セイサン</t>
    </rPh>
    <rPh sb="8" eb="9">
      <t>リョウ</t>
    </rPh>
    <phoneticPr fontId="2"/>
  </si>
  <si>
    <t>2.C.4</t>
    <phoneticPr fontId="12"/>
  </si>
  <si>
    <t>HFCs</t>
    <phoneticPr fontId="2"/>
  </si>
  <si>
    <t>2.D.1</t>
    <phoneticPr fontId="2"/>
  </si>
  <si>
    <t>2.D.2</t>
    <phoneticPr fontId="2"/>
  </si>
  <si>
    <t>2.D.3</t>
    <phoneticPr fontId="2"/>
  </si>
  <si>
    <t>潤滑油の使用</t>
    <rPh sb="0" eb="3">
      <t>ジュンカツユ</t>
    </rPh>
    <rPh sb="4" eb="6">
      <t>シヨウ</t>
    </rPh>
    <phoneticPr fontId="2"/>
  </si>
  <si>
    <t>パラフィンろうの使用</t>
    <phoneticPr fontId="2"/>
  </si>
  <si>
    <t>その他</t>
    <phoneticPr fontId="2"/>
  </si>
  <si>
    <t>尿素触媒</t>
  </si>
  <si>
    <t>2.E.2</t>
    <phoneticPr fontId="2"/>
  </si>
  <si>
    <t>液晶</t>
    <rPh sb="0" eb="2">
      <t>エキショウ</t>
    </rPh>
    <phoneticPr fontId="2"/>
  </si>
  <si>
    <t>半導体</t>
    <phoneticPr fontId="2"/>
  </si>
  <si>
    <t>無水フタル酸</t>
    <phoneticPr fontId="2"/>
  </si>
  <si>
    <t>無水マレイン酸</t>
    <phoneticPr fontId="2"/>
  </si>
  <si>
    <t>石油化学及びカーボンブラック製造</t>
    <phoneticPr fontId="2"/>
  </si>
  <si>
    <t>2.B.6</t>
    <phoneticPr fontId="2"/>
  </si>
  <si>
    <t>二酸化チタン製造</t>
    <rPh sb="6" eb="8">
      <t>セイゾウ</t>
    </rPh>
    <phoneticPr fontId="2"/>
  </si>
  <si>
    <t>2.B.4</t>
    <phoneticPr fontId="2"/>
  </si>
  <si>
    <t>カプロラクタム、グリオキサール、グリオキシル酸製造</t>
    <phoneticPr fontId="2"/>
  </si>
  <si>
    <t>カプロラクタム</t>
    <phoneticPr fontId="2"/>
  </si>
  <si>
    <t>グリオキサール</t>
    <phoneticPr fontId="2"/>
  </si>
  <si>
    <t>グリオキシル酸</t>
    <phoneticPr fontId="2"/>
  </si>
  <si>
    <t>その他用途でのソーダ灰の使用</t>
  </si>
  <si>
    <t>その他プロセスでの炭酸塩の使用</t>
  </si>
  <si>
    <t>カプロラクタム生産量</t>
    <rPh sb="7" eb="10">
      <t>セイサンリョウ</t>
    </rPh>
    <phoneticPr fontId="2"/>
  </si>
  <si>
    <t>kt</t>
    <phoneticPr fontId="2"/>
  </si>
  <si>
    <t>塩化ビニルモノマー生産量</t>
    <rPh sb="0" eb="2">
      <t>エンカ</t>
    </rPh>
    <rPh sb="9" eb="11">
      <t>セイサン</t>
    </rPh>
    <rPh sb="11" eb="12">
      <t>リョウ</t>
    </rPh>
    <phoneticPr fontId="2"/>
  </si>
  <si>
    <t>酸化エチレン生産量</t>
    <rPh sb="0" eb="2">
      <t>サンカ</t>
    </rPh>
    <rPh sb="6" eb="8">
      <t>セイサン</t>
    </rPh>
    <rPh sb="8" eb="9">
      <t>リョウ</t>
    </rPh>
    <phoneticPr fontId="2"/>
  </si>
  <si>
    <t>アクリロニトリル生産量</t>
    <rPh sb="8" eb="10">
      <t>セイサン</t>
    </rPh>
    <rPh sb="10" eb="11">
      <t>リョウ</t>
    </rPh>
    <phoneticPr fontId="2"/>
  </si>
  <si>
    <t>無水フタル酸生産量</t>
    <rPh sb="6" eb="8">
      <t>セイサン</t>
    </rPh>
    <rPh sb="8" eb="9">
      <t>リョウ</t>
    </rPh>
    <phoneticPr fontId="2"/>
  </si>
  <si>
    <t>無水マレイン酸生産量</t>
    <rPh sb="7" eb="9">
      <t>セイサン</t>
    </rPh>
    <rPh sb="9" eb="10">
      <t>リョウ</t>
    </rPh>
    <phoneticPr fontId="2"/>
  </si>
  <si>
    <t>kt</t>
    <phoneticPr fontId="2"/>
  </si>
  <si>
    <t>排出量</t>
    <rPh sb="0" eb="2">
      <t>ハイシュツ</t>
    </rPh>
    <rPh sb="2" eb="3">
      <t>リョウ</t>
    </rPh>
    <phoneticPr fontId="2"/>
  </si>
  <si>
    <t>ガラス製造</t>
    <rPh sb="3" eb="5">
      <t>セイゾウ</t>
    </rPh>
    <phoneticPr fontId="12"/>
  </si>
  <si>
    <t>2.B.8</t>
    <phoneticPr fontId="12"/>
  </si>
  <si>
    <t>2.B.5</t>
    <phoneticPr fontId="12"/>
  </si>
  <si>
    <t>2.B.5</t>
    <phoneticPr fontId="12"/>
  </si>
  <si>
    <t>加重平均排出係数</t>
    <phoneticPr fontId="2"/>
  </si>
  <si>
    <t>製造時漏洩量</t>
    <phoneticPr fontId="2"/>
  </si>
  <si>
    <t>10 - 98 %</t>
    <phoneticPr fontId="2"/>
  </si>
  <si>
    <t>2 - 20 %</t>
    <phoneticPr fontId="2"/>
  </si>
  <si>
    <t>0.9 - 7 %</t>
    <phoneticPr fontId="2"/>
  </si>
  <si>
    <t>40 - 97 %</t>
    <phoneticPr fontId="2"/>
  </si>
  <si>
    <t>製造時排出量</t>
    <phoneticPr fontId="2"/>
  </si>
  <si>
    <t>半導体・液晶製造工程における利用</t>
    <phoneticPr fontId="12"/>
  </si>
  <si>
    <t>合計排出係数</t>
    <rPh sb="0" eb="2">
      <t>ゴウケイ</t>
    </rPh>
    <rPh sb="2" eb="4">
      <t>ハイシュツ</t>
    </rPh>
    <rPh sb="4" eb="6">
      <t>ケイスウ</t>
    </rPh>
    <phoneticPr fontId="2"/>
  </si>
  <si>
    <t>専用機の年間平均使用量</t>
    <phoneticPr fontId="2"/>
  </si>
  <si>
    <t>粒子加速器数（大学・研究施設）</t>
    <phoneticPr fontId="2"/>
  </si>
  <si>
    <t>粒子加速器数（産業用）</t>
    <phoneticPr fontId="2"/>
  </si>
  <si>
    <t>粒子加速器数（医療用）</t>
    <phoneticPr fontId="2"/>
  </si>
  <si>
    <t>小規模電子加速器（1MeV未満）数</t>
    <rPh sb="13" eb="15">
      <t>ミマン</t>
    </rPh>
    <rPh sb="16" eb="17">
      <t>カズ</t>
    </rPh>
    <phoneticPr fontId="2"/>
  </si>
  <si>
    <t>専用機及び混合機累積台数</t>
    <rPh sb="0" eb="3">
      <t>センヨウキ</t>
    </rPh>
    <rPh sb="3" eb="4">
      <t>オヨ</t>
    </rPh>
    <rPh sb="5" eb="7">
      <t>コンゴウ</t>
    </rPh>
    <rPh sb="7" eb="8">
      <t>キ</t>
    </rPh>
    <rPh sb="8" eb="10">
      <t>ルイセキ</t>
    </rPh>
    <rPh sb="10" eb="12">
      <t>ダイスウ</t>
    </rPh>
    <phoneticPr fontId="13"/>
  </si>
  <si>
    <t>　　　　　　　　　　　　　　　　　炭素排出係数</t>
    <phoneticPr fontId="2"/>
  </si>
  <si>
    <t>MJ/l</t>
  </si>
  <si>
    <t>MJ/kg</t>
  </si>
  <si>
    <t>tC/TJ</t>
    <phoneticPr fontId="2"/>
  </si>
  <si>
    <t>2.B.8</t>
    <phoneticPr fontId="12"/>
  </si>
  <si>
    <t>石油化学及びカーボンブラック製造</t>
    <rPh sb="0" eb="2">
      <t>セキユ</t>
    </rPh>
    <rPh sb="2" eb="4">
      <t>カガク</t>
    </rPh>
    <rPh sb="4" eb="5">
      <t>オヨ</t>
    </rPh>
    <rPh sb="14" eb="16">
      <t>セイゾウ</t>
    </rPh>
    <phoneticPr fontId="2"/>
  </si>
  <si>
    <t>メタノール</t>
  </si>
  <si>
    <t>酸化エチレン</t>
  </si>
  <si>
    <t>カーボンブラック</t>
  </si>
  <si>
    <t>スチレン</t>
  </si>
  <si>
    <t>フッ化物製造</t>
  </si>
  <si>
    <t>2.B
化学産業</t>
  </si>
  <si>
    <t>2.B.9</t>
    <phoneticPr fontId="2"/>
  </si>
  <si>
    <t>鉄鋼製造における石灰石・ドロマイトの使用</t>
    <phoneticPr fontId="12"/>
  </si>
  <si>
    <t>マグネシウム製造</t>
    <rPh sb="6" eb="8">
      <t>セイゾウ</t>
    </rPh>
    <phoneticPr fontId="12"/>
  </si>
  <si>
    <t>マグネシウム製造</t>
    <phoneticPr fontId="2"/>
  </si>
  <si>
    <t>HFCs</t>
    <phoneticPr fontId="12"/>
  </si>
  <si>
    <t>PFCs</t>
    <phoneticPr fontId="12"/>
  </si>
  <si>
    <t>t</t>
    <phoneticPr fontId="12"/>
  </si>
  <si>
    <t>t</t>
    <phoneticPr fontId="12"/>
  </si>
  <si>
    <t>2.H.2</t>
    <phoneticPr fontId="12"/>
  </si>
  <si>
    <t>食品・飲料産業</t>
  </si>
  <si>
    <t>2.G.3</t>
    <phoneticPr fontId="12"/>
  </si>
  <si>
    <t>PFCs</t>
    <phoneticPr fontId="12"/>
  </si>
  <si>
    <t>2.G.2</t>
    <phoneticPr fontId="12"/>
  </si>
  <si>
    <t>防衛利用</t>
  </si>
  <si>
    <t>加速器</t>
  </si>
  <si>
    <t>その他　鉄道用シリコン整流器</t>
  </si>
  <si>
    <t>t</t>
    <phoneticPr fontId="12"/>
  </si>
  <si>
    <t>2.G.1</t>
    <phoneticPr fontId="12"/>
  </si>
  <si>
    <t>電気設備</t>
    <rPh sb="0" eb="2">
      <t>デンキ</t>
    </rPh>
    <rPh sb="2" eb="4">
      <t>セツビ</t>
    </rPh>
    <phoneticPr fontId="12"/>
  </si>
  <si>
    <t>t</t>
    <phoneticPr fontId="12"/>
  </si>
  <si>
    <t>セラミックス製品</t>
    <rPh sb="6" eb="8">
      <t>セイヒン</t>
    </rPh>
    <phoneticPr fontId="12"/>
  </si>
  <si>
    <t>アクリロニトリル</t>
    <phoneticPr fontId="2"/>
  </si>
  <si>
    <t>酸化エチレン</t>
    <phoneticPr fontId="2"/>
  </si>
  <si>
    <t>合計</t>
    <rPh sb="0" eb="2">
      <t>ゴウケイ</t>
    </rPh>
    <phoneticPr fontId="12"/>
  </si>
  <si>
    <t>1,2-ジクロロエタン生産量</t>
    <rPh sb="11" eb="14">
      <t>セイサンリョウ</t>
    </rPh>
    <phoneticPr fontId="2"/>
  </si>
  <si>
    <t>グリース消費量</t>
    <rPh sb="4" eb="7">
      <t>ショウヒリョウ</t>
    </rPh>
    <phoneticPr fontId="2"/>
  </si>
  <si>
    <t>全損タイプ以外のエンジン油消費量</t>
    <rPh sb="0" eb="2">
      <t>ゼンソン</t>
    </rPh>
    <rPh sb="5" eb="7">
      <t>イガイ</t>
    </rPh>
    <rPh sb="12" eb="13">
      <t>アブラ</t>
    </rPh>
    <rPh sb="13" eb="16">
      <t>ショウヒリョウ</t>
    </rPh>
    <phoneticPr fontId="2"/>
  </si>
  <si>
    <t>TJ</t>
    <phoneticPr fontId="2"/>
  </si>
  <si>
    <t>Fガス合計</t>
    <rPh sb="3" eb="5">
      <t>ゴウケイ</t>
    </rPh>
    <phoneticPr fontId="12"/>
  </si>
  <si>
    <t>カーボンブラック</t>
    <phoneticPr fontId="12"/>
  </si>
  <si>
    <t>水素</t>
    <rPh sb="0" eb="2">
      <t>スイソ</t>
    </rPh>
    <phoneticPr fontId="12"/>
  </si>
  <si>
    <t>排出係数</t>
    <phoneticPr fontId="2"/>
  </si>
  <si>
    <t>水素生産量</t>
    <rPh sb="0" eb="2">
      <t>スイソ</t>
    </rPh>
    <rPh sb="2" eb="4">
      <t>セイサン</t>
    </rPh>
    <rPh sb="4" eb="5">
      <t>リョウ</t>
    </rPh>
    <phoneticPr fontId="2"/>
  </si>
  <si>
    <t>kg</t>
    <phoneticPr fontId="64"/>
  </si>
  <si>
    <t>%</t>
    <phoneticPr fontId="64"/>
  </si>
  <si>
    <t>2 - 17%</t>
    <phoneticPr fontId="2"/>
  </si>
  <si>
    <r>
      <rPr>
        <sz val="11"/>
        <rFont val="ＭＳ Ｐゴシック"/>
        <family val="3"/>
        <charset val="128"/>
      </rPr>
      <t>国立環境研究所　温室効果ガスインベントリオフィス</t>
    </r>
    <rPh sb="0" eb="2">
      <t>コクリツ</t>
    </rPh>
    <rPh sb="2" eb="4">
      <t>カンキョウ</t>
    </rPh>
    <rPh sb="4" eb="7">
      <t>ケンキュウショ</t>
    </rPh>
    <rPh sb="8" eb="10">
      <t>オンシツ</t>
    </rPh>
    <rPh sb="10" eb="12">
      <t>コウカ</t>
    </rPh>
    <phoneticPr fontId="2"/>
  </si>
  <si>
    <t>http://www-gio.nies.go.jp/aboutghg/nir/nir-j.html</t>
    <phoneticPr fontId="2"/>
  </si>
  <si>
    <r>
      <rPr>
        <sz val="11"/>
        <rFont val="ＭＳ Ｐゴシック"/>
        <family val="3"/>
        <charset val="128"/>
      </rPr>
      <t>シート名</t>
    </r>
    <rPh sb="3" eb="4">
      <t>メイ</t>
    </rPh>
    <phoneticPr fontId="2"/>
  </si>
  <si>
    <r>
      <rPr>
        <sz val="11"/>
        <rFont val="ＭＳ Ｐゴシック"/>
        <family val="3"/>
        <charset val="128"/>
      </rPr>
      <t>内容</t>
    </r>
    <rPh sb="0" eb="2">
      <t>ナイヨウ</t>
    </rPh>
    <phoneticPr fontId="2"/>
  </si>
  <si>
    <t>各カテゴリーの排出量</t>
    <rPh sb="0" eb="1">
      <t>カク</t>
    </rPh>
    <rPh sb="7" eb="9">
      <t>ハイシュツ</t>
    </rPh>
    <rPh sb="9" eb="10">
      <t>リョウ</t>
    </rPh>
    <phoneticPr fontId="2"/>
  </si>
  <si>
    <t>排出量以外の時系列データ
（活動量、排出係数、その他パラメータ）</t>
    <rPh sb="0" eb="2">
      <t>ハイシュツ</t>
    </rPh>
    <rPh sb="2" eb="3">
      <t>リョウ</t>
    </rPh>
    <rPh sb="3" eb="5">
      <t>イガイ</t>
    </rPh>
    <rPh sb="6" eb="9">
      <t>ジケイレツ</t>
    </rPh>
    <rPh sb="14" eb="16">
      <t>カツドウ</t>
    </rPh>
    <rPh sb="16" eb="17">
      <t>リョウ</t>
    </rPh>
    <rPh sb="18" eb="20">
      <t>ハイシュツ</t>
    </rPh>
    <rPh sb="20" eb="22">
      <t>ケイスウ</t>
    </rPh>
    <rPh sb="25" eb="26">
      <t>タ</t>
    </rPh>
    <phoneticPr fontId="2"/>
  </si>
  <si>
    <r>
      <t>4</t>
    </r>
    <r>
      <rPr>
        <b/>
        <sz val="14"/>
        <rFont val="ＭＳ Ｐゴシック"/>
        <family val="3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工業プロセス及び製品の使用分野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掲載時系列データ</t>
    </r>
    <rPh sb="3" eb="5">
      <t>コウギョウ</t>
    </rPh>
    <rPh sb="9" eb="10">
      <t>オヨ</t>
    </rPh>
    <rPh sb="11" eb="13">
      <t>セイヒン</t>
    </rPh>
    <rPh sb="14" eb="16">
      <t>シヨウ</t>
    </rPh>
    <rPh sb="16" eb="18">
      <t>ブンヤ</t>
    </rPh>
    <rPh sb="19" eb="21">
      <t>ケイサイ</t>
    </rPh>
    <rPh sb="21" eb="24">
      <t>ジケイレツ</t>
    </rPh>
    <phoneticPr fontId="2"/>
  </si>
  <si>
    <r>
      <t>NIR4</t>
    </r>
    <r>
      <rPr>
        <sz val="11"/>
        <rFont val="ＭＳ Ｐゴシック"/>
        <family val="3"/>
        <charset val="128"/>
      </rPr>
      <t>章</t>
    </r>
    <r>
      <rPr>
        <sz val="11"/>
        <rFont val="Times New Roman"/>
        <family val="1"/>
      </rPr>
      <t>_</t>
    </r>
    <r>
      <rPr>
        <sz val="11"/>
        <rFont val="ＭＳ Ｐゴシック"/>
        <family val="3"/>
        <charset val="128"/>
      </rPr>
      <t>排出量</t>
    </r>
    <phoneticPr fontId="2"/>
  </si>
  <si>
    <r>
      <t>NIR4</t>
    </r>
    <r>
      <rPr>
        <sz val="11"/>
        <rFont val="ＭＳ Ｐゴシック"/>
        <family val="3"/>
        <charset val="128"/>
      </rPr>
      <t>章</t>
    </r>
    <r>
      <rPr>
        <sz val="11"/>
        <rFont val="Times New Roman"/>
        <family val="1"/>
      </rPr>
      <t>_</t>
    </r>
    <r>
      <rPr>
        <sz val="11"/>
        <rFont val="ＭＳ Ｐゴシック"/>
        <family val="3"/>
        <charset val="128"/>
      </rPr>
      <t>排出量以外のデータ</t>
    </r>
    <phoneticPr fontId="2"/>
  </si>
  <si>
    <r>
      <rPr>
        <sz val="11"/>
        <color theme="1"/>
        <rFont val="ＭＳ Ｐゴシック"/>
        <family val="3"/>
        <charset val="128"/>
      </rPr>
      <t>表番号（表</t>
    </r>
    <r>
      <rPr>
        <sz val="11"/>
        <color theme="1"/>
        <rFont val="Times New Roman"/>
        <family val="1"/>
      </rPr>
      <t>4-</t>
    </r>
    <r>
      <rPr>
        <sz val="11"/>
        <color theme="1"/>
        <rFont val="ＭＳ Ｐゴシック"/>
        <family val="3"/>
        <charset val="128"/>
      </rPr>
      <t>）</t>
    </r>
    <rPh sb="0" eb="1">
      <t>ヒョウ</t>
    </rPh>
    <rPh sb="1" eb="3">
      <t>バンゴウ</t>
    </rPh>
    <rPh sb="4" eb="5">
      <t>ヒョウ</t>
    </rPh>
    <phoneticPr fontId="74"/>
  </si>
  <si>
    <t>NIR4章 工業プロセス及び製品の使用分野　排出量以外の時系列データ</t>
    <rPh sb="4" eb="5">
      <t>ショウ</t>
    </rPh>
    <rPh sb="6" eb="8">
      <t>コウギョウ</t>
    </rPh>
    <rPh sb="12" eb="13">
      <t>オヨ</t>
    </rPh>
    <rPh sb="14" eb="16">
      <t>セイヒン</t>
    </rPh>
    <rPh sb="17" eb="19">
      <t>シヨウ</t>
    </rPh>
    <rPh sb="22" eb="24">
      <t>ハイシュツ</t>
    </rPh>
    <rPh sb="24" eb="25">
      <t>リョウ</t>
    </rPh>
    <rPh sb="25" eb="27">
      <t>イガイ</t>
    </rPh>
    <rPh sb="28" eb="31">
      <t>ジケイレツ</t>
    </rPh>
    <phoneticPr fontId="2"/>
  </si>
  <si>
    <t>NIR4章 工業プロセス及び製品の使用分野　各カテゴリーの排出量</t>
    <rPh sb="4" eb="5">
      <t>ショウ</t>
    </rPh>
    <rPh sb="6" eb="8">
      <t>コウギョウ</t>
    </rPh>
    <rPh sb="12" eb="13">
      <t>オヨ</t>
    </rPh>
    <rPh sb="14" eb="16">
      <t>セイヒン</t>
    </rPh>
    <rPh sb="17" eb="19">
      <t>シヨウ</t>
    </rPh>
    <rPh sb="19" eb="21">
      <t>ブンヤ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</si>
  <si>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4-3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2.A.</t>
    </r>
    <r>
      <rPr>
        <sz val="10"/>
        <rFont val="ＭＳ Ｐ明朝"/>
        <family val="1"/>
        <charset val="128"/>
      </rPr>
      <t>鉱物産業からの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排出量</t>
    </r>
    <rPh sb="9" eb="11">
      <t>コウブツ</t>
    </rPh>
    <rPh sb="11" eb="13">
      <t>サンギョウ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</si>
  <si>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4-43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2.C.</t>
    </r>
    <r>
      <rPr>
        <sz val="10"/>
        <rFont val="ＭＳ Ｐ明朝"/>
        <family val="1"/>
        <charset val="128"/>
      </rPr>
      <t>金属製造からの排出量</t>
    </r>
    <rPh sb="10" eb="12">
      <t>キンゾク</t>
    </rPh>
    <rPh sb="12" eb="14">
      <t>セイゾウ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</si>
  <si>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4-51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2.D.</t>
    </r>
    <r>
      <rPr>
        <sz val="10"/>
        <rFont val="ＭＳ Ｐ明朝"/>
        <family val="1"/>
        <charset val="128"/>
      </rPr>
      <t>燃料からの非エネルギー製品及び溶剤の使用からの排出量</t>
    </r>
    <rPh sb="10" eb="12">
      <t>ネンリョウ</t>
    </rPh>
    <rPh sb="15" eb="16">
      <t>ヒ</t>
    </rPh>
    <rPh sb="21" eb="23">
      <t>セイヒン</t>
    </rPh>
    <rPh sb="23" eb="24">
      <t>オヨ</t>
    </rPh>
    <rPh sb="25" eb="27">
      <t>ヨウザイ</t>
    </rPh>
    <rPh sb="28" eb="30">
      <t>シヨウ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</si>
  <si>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4-54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2.E.</t>
    </r>
    <r>
      <rPr>
        <sz val="10"/>
        <rFont val="ＭＳ Ｐ明朝"/>
        <family val="1"/>
        <charset val="128"/>
      </rPr>
      <t>電子産業からの排出量</t>
    </r>
    <rPh sb="10" eb="12">
      <t>デンシ</t>
    </rPh>
    <rPh sb="12" eb="14">
      <t>サンギョウ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</si>
  <si>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4-57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2.F.</t>
    </r>
    <r>
      <rPr>
        <sz val="10"/>
        <rFont val="ＭＳ Ｐ明朝"/>
        <family val="1"/>
        <charset val="128"/>
      </rPr>
      <t>オゾン層破壊物質の代替としての製品の使用からの排出量</t>
    </r>
    <rPh sb="13" eb="14">
      <t>ソウ</t>
    </rPh>
    <rPh sb="14" eb="16">
      <t>ハカイ</t>
    </rPh>
    <rPh sb="16" eb="18">
      <t>ブッシツ</t>
    </rPh>
    <rPh sb="19" eb="21">
      <t>ダイタイ</t>
    </rPh>
    <rPh sb="25" eb="27">
      <t>セイヒン</t>
    </rPh>
    <rPh sb="28" eb="30">
      <t>シヨウ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</si>
  <si>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4-81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2.G.</t>
    </r>
    <r>
      <rPr>
        <sz val="10"/>
        <rFont val="ＭＳ Ｐ明朝"/>
        <family val="1"/>
        <charset val="128"/>
      </rPr>
      <t>その他製品の製造および使用からの排出量</t>
    </r>
    <rPh sb="12" eb="13">
      <t>ホカ</t>
    </rPh>
    <rPh sb="13" eb="15">
      <t>セイヒン</t>
    </rPh>
    <rPh sb="16" eb="18">
      <t>セイゾウ</t>
    </rPh>
    <rPh sb="21" eb="23">
      <t>シヨウ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</si>
  <si>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4-86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2.H.2.</t>
    </r>
    <r>
      <rPr>
        <sz val="10"/>
        <rFont val="ＭＳ Ｐ明朝"/>
        <family val="1"/>
        <charset val="128"/>
      </rPr>
      <t>食品・飲料産業からの排出量</t>
    </r>
    <rPh sb="12" eb="14">
      <t>ショクヒン</t>
    </rPh>
    <rPh sb="15" eb="17">
      <t>インリョウ</t>
    </rPh>
    <rPh sb="17" eb="19">
      <t>サンギョウ</t>
    </rPh>
    <phoneticPr fontId="2"/>
  </si>
  <si>
    <t>3, 15, 43, 51, 54, 57, 81, 86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</si>
  <si>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  </t>
    </r>
    <r>
      <rPr>
        <sz val="10"/>
        <rFont val="ＭＳ 明朝"/>
        <family val="1"/>
        <charset val="128"/>
      </rPr>
      <t>セメント製造に伴う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の排出係数</t>
    </r>
    <rPh sb="0" eb="1">
      <t>ヒョウ</t>
    </rPh>
    <rPh sb="10" eb="12">
      <t>セイゾウ</t>
    </rPh>
    <rPh sb="13" eb="14">
      <t>トモナ</t>
    </rPh>
    <rPh sb="19" eb="21">
      <t>ハイシュツ</t>
    </rPh>
    <rPh sb="21" eb="23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</si>
  <si>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  </t>
    </r>
    <r>
      <rPr>
        <sz val="10"/>
        <rFont val="ＭＳ 明朝"/>
        <family val="1"/>
        <charset val="128"/>
      </rPr>
      <t>クリンカ生産量</t>
    </r>
    <rPh sb="0" eb="1">
      <t>ヒョウ</t>
    </rPh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</si>
  <si>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  </t>
    </r>
    <r>
      <rPr>
        <sz val="10"/>
        <rFont val="ＭＳ 明朝"/>
        <family val="1"/>
        <charset val="128"/>
      </rPr>
      <t>石灰石消費量</t>
    </r>
    <rPh sb="6" eb="9">
      <t>セッカイセキ</t>
    </rPh>
    <rPh sb="9" eb="12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</si>
  <si>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4-12  </t>
    </r>
    <r>
      <rPr>
        <sz val="10"/>
        <rFont val="ＭＳ 明朝"/>
        <family val="1"/>
        <charset val="128"/>
      </rPr>
      <t>ソーダ灰消費量</t>
    </r>
    <rPh sb="10" eb="11">
      <t>ハイ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</si>
  <si>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4-16  </t>
    </r>
    <r>
      <rPr>
        <sz val="10"/>
        <rFont val="ＭＳ 明朝"/>
        <family val="1"/>
        <charset val="128"/>
      </rPr>
      <t>アンモニア製造時に使用する原料、排出係数及び発熱量</t>
    </r>
    <rPh sb="12" eb="14">
      <t>セイゾウ</t>
    </rPh>
    <rPh sb="14" eb="15">
      <t>ジ</t>
    </rPh>
    <rPh sb="16" eb="18">
      <t>シヨウ</t>
    </rPh>
    <rPh sb="20" eb="22">
      <t>ゲンリョウ</t>
    </rPh>
    <rPh sb="23" eb="25">
      <t>ハイシュツ</t>
    </rPh>
    <rPh sb="25" eb="27">
      <t>ケイスウ</t>
    </rPh>
    <rPh sb="27" eb="28">
      <t>オヨ</t>
    </rPh>
    <rPh sb="29" eb="31">
      <t>ハツネツ</t>
    </rPh>
    <rPh sb="31" eb="32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</si>
  <si>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4-17  </t>
    </r>
    <r>
      <rPr>
        <sz val="10"/>
        <rFont val="ＭＳ 明朝"/>
        <family val="1"/>
        <charset val="128"/>
      </rPr>
      <t>アンモニア製造に係る原料用等消費量</t>
    </r>
    <rPh sb="12" eb="14">
      <t>セイゾウ</t>
    </rPh>
    <rPh sb="15" eb="16">
      <t>カカ</t>
    </rPh>
    <rPh sb="17" eb="19">
      <t>ゲンリョウ</t>
    </rPh>
    <rPh sb="19" eb="20">
      <t>ヨウ</t>
    </rPh>
    <rPh sb="20" eb="21">
      <t>トウ</t>
    </rPh>
    <rPh sb="21" eb="23">
      <t>ショウヒ</t>
    </rPh>
    <rPh sb="23" eb="24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</si>
  <si>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4-18 </t>
    </r>
    <r>
      <rPr>
        <sz val="10"/>
        <rFont val="ＭＳ 明朝"/>
        <family val="1"/>
        <charset val="128"/>
      </rPr>
      <t>硝酸製造に伴う排出係数</t>
    </r>
    <rPh sb="6" eb="8">
      <t>ショウサン</t>
    </rPh>
    <rPh sb="8" eb="10">
      <t>セイゾウ</t>
    </rPh>
    <rPh sb="11" eb="12">
      <t>トモナ</t>
    </rPh>
    <rPh sb="13" eb="15">
      <t>ハイシュツ</t>
    </rPh>
    <rPh sb="15" eb="17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</si>
  <si>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4-19 </t>
    </r>
    <r>
      <rPr>
        <sz val="10"/>
        <rFont val="ＭＳ 明朝"/>
        <family val="1"/>
        <charset val="128"/>
      </rPr>
      <t>硝酸生産量</t>
    </r>
    <rPh sb="6" eb="8">
      <t>ショウサン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</si>
  <si>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4-20 </t>
    </r>
    <r>
      <rPr>
        <sz val="10"/>
        <rFont val="ＭＳ 明朝"/>
        <family val="1"/>
        <charset val="128"/>
      </rPr>
      <t>カプロラクタム生産量</t>
    </r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</si>
  <si>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4-22 </t>
    </r>
    <r>
      <rPr>
        <sz val="10"/>
        <rFont val="ＭＳ 明朝"/>
        <family val="1"/>
        <charset val="128"/>
      </rPr>
      <t>メタノール生産量</t>
    </r>
    <rPh sb="11" eb="13">
      <t>セイサン</t>
    </rPh>
    <rPh sb="13" eb="14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</si>
  <si>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4-23 </t>
    </r>
    <r>
      <rPr>
        <sz val="10"/>
        <rFont val="ＭＳ 明朝"/>
        <family val="1"/>
        <charset val="128"/>
      </rPr>
      <t>エチレン生産量</t>
    </r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</si>
  <si>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4-24 </t>
    </r>
    <r>
      <rPr>
        <sz val="10"/>
        <rFont val="ＭＳ 明朝"/>
        <family val="1"/>
        <charset val="128"/>
      </rPr>
      <t>塩化ビニルモノマー（クロロエチレン）生産量</t>
    </r>
    <rPh sb="6" eb="8">
      <t>エンカ</t>
    </rPh>
    <rPh sb="24" eb="26">
      <t>セイサン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</si>
  <si>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4-25 </t>
    </r>
    <r>
      <rPr>
        <sz val="10"/>
        <rFont val="ＭＳ 明朝"/>
        <family val="1"/>
        <charset val="128"/>
      </rPr>
      <t>二塩化エチレン（</t>
    </r>
    <r>
      <rPr>
        <sz val="10"/>
        <rFont val="Times New Roman"/>
        <family val="1"/>
      </rPr>
      <t>1,2-</t>
    </r>
    <r>
      <rPr>
        <sz val="10"/>
        <rFont val="ＭＳ 明朝"/>
        <family val="1"/>
        <charset val="128"/>
      </rPr>
      <t>ジクロロエタン）生産量</t>
    </r>
    <rPh sb="6" eb="7">
      <t>ニ</t>
    </rPh>
    <rPh sb="7" eb="9">
      <t>エンカ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</si>
  <si>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4-27 </t>
    </r>
    <r>
      <rPr>
        <sz val="10"/>
        <rFont val="ＭＳ 明朝"/>
        <family val="1"/>
        <charset val="128"/>
      </rPr>
      <t>アクリロニトリル生産量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</si>
  <si>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4-28 </t>
    </r>
    <r>
      <rPr>
        <sz val="10"/>
        <rFont val="ＭＳ 明朝"/>
        <family val="1"/>
        <charset val="128"/>
      </rPr>
      <t>カーボンブラック生産量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</si>
  <si>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4-29 </t>
    </r>
    <r>
      <rPr>
        <sz val="10"/>
        <rFont val="ＭＳ 明朝"/>
        <family val="1"/>
        <charset val="128"/>
      </rPr>
      <t>スチレン（モノマー）生産量</t>
    </r>
    <rPh sb="16" eb="18">
      <t>セイサン</t>
    </rPh>
    <rPh sb="18" eb="1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</si>
  <si>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4-31 </t>
    </r>
    <r>
      <rPr>
        <sz val="10"/>
        <rFont val="ＭＳ 明朝"/>
        <family val="1"/>
        <charset val="128"/>
      </rPr>
      <t>無水フタル酸生産能力に基づく加重平均排出係数</t>
    </r>
    <rPh sb="6" eb="8">
      <t>ムスイ</t>
    </rPh>
    <rPh sb="11" eb="12">
      <t>サン</t>
    </rPh>
    <rPh sb="12" eb="14">
      <t>セイサン</t>
    </rPh>
    <rPh sb="14" eb="16">
      <t>ノウリョク</t>
    </rPh>
    <rPh sb="17" eb="18">
      <t>モト</t>
    </rPh>
    <rPh sb="20" eb="22">
      <t>カジュウ</t>
    </rPh>
    <rPh sb="22" eb="24">
      <t>ヘイキン</t>
    </rPh>
    <rPh sb="24" eb="26">
      <t>ハイシュツ</t>
    </rPh>
    <rPh sb="26" eb="2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</si>
  <si>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4-32 </t>
    </r>
    <r>
      <rPr>
        <sz val="10"/>
        <rFont val="ＭＳ 明朝"/>
        <family val="1"/>
        <charset val="128"/>
      </rPr>
      <t>無水フタル酸生産量</t>
    </r>
    <rPh sb="6" eb="8">
      <t>ムスイ</t>
    </rPh>
    <rPh sb="11" eb="12">
      <t>サン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</si>
  <si>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4-34 </t>
    </r>
    <r>
      <rPr>
        <sz val="10"/>
        <rFont val="ＭＳ 明朝"/>
        <family val="1"/>
        <charset val="128"/>
      </rPr>
      <t>無水マレイン酸生産能力に基づく加重平均排出係数</t>
    </r>
    <rPh sb="6" eb="8">
      <t>ムスイ</t>
    </rPh>
    <rPh sb="12" eb="13">
      <t>サン</t>
    </rPh>
    <rPh sb="13" eb="15">
      <t>セイサン</t>
    </rPh>
    <rPh sb="15" eb="17">
      <t>ノウリョク</t>
    </rPh>
    <rPh sb="18" eb="19">
      <t>モト</t>
    </rPh>
    <rPh sb="21" eb="23">
      <t>カジュウ</t>
    </rPh>
    <rPh sb="23" eb="25">
      <t>ヘイキン</t>
    </rPh>
    <rPh sb="25" eb="27">
      <t>ハイシュツ</t>
    </rPh>
    <rPh sb="27" eb="29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</si>
  <si>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4-35 </t>
    </r>
    <r>
      <rPr>
        <sz val="10"/>
        <rFont val="ＭＳ 明朝"/>
        <family val="1"/>
        <charset val="128"/>
      </rPr>
      <t>無水マレイン酸生産量</t>
    </r>
    <rPh sb="6" eb="8">
      <t>ムスイ</t>
    </rPh>
    <rPh sb="12" eb="13">
      <t>サン</t>
    </rPh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</si>
  <si>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4-36 </t>
    </r>
    <r>
      <rPr>
        <sz val="10"/>
        <rFont val="ＭＳ 明朝"/>
        <family val="1"/>
        <charset val="128"/>
      </rPr>
      <t>水素製造における排出係数</t>
    </r>
    <rPh sb="6" eb="8">
      <t>スイソ</t>
    </rPh>
    <rPh sb="8" eb="10">
      <t>セイゾウ</t>
    </rPh>
    <rPh sb="14" eb="16">
      <t>ハイシュツ</t>
    </rPh>
    <rPh sb="16" eb="1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</si>
  <si>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4-37 </t>
    </r>
    <r>
      <rPr>
        <sz val="10"/>
        <rFont val="ＭＳ 明朝"/>
        <family val="1"/>
        <charset val="128"/>
      </rPr>
      <t>水素生産量</t>
    </r>
    <rPh sb="6" eb="8">
      <t>スイソ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</si>
  <si>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4-38 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の排出の関連指標</t>
    </r>
    <rPh sb="14" eb="16">
      <t>セイゾウ</t>
    </rPh>
    <rPh sb="17" eb="18">
      <t>トモナ</t>
    </rPh>
    <rPh sb="19" eb="21">
      <t>フクセイ</t>
    </rPh>
    <rPh sb="28" eb="30">
      <t>ハイシュツ</t>
    </rPh>
    <rPh sb="31" eb="33">
      <t>カンレン</t>
    </rPh>
    <rPh sb="33" eb="3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</si>
  <si>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4-39 HFCs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</si>
  <si>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4-40 PFCs</t>
    </r>
    <r>
      <rPr>
        <sz val="10"/>
        <rFont val="ＭＳ 明朝"/>
        <family val="1"/>
        <charset val="128"/>
      </rPr>
      <t>の製造時の漏出の関連指標</t>
    </r>
    <rPh sb="11" eb="13">
      <t>セイゾウ</t>
    </rPh>
    <rPh sb="13" eb="14">
      <t>ジ</t>
    </rPh>
    <rPh sb="15" eb="17">
      <t>ロウシュツ</t>
    </rPh>
    <rPh sb="18" eb="20">
      <t>カンレン</t>
    </rPh>
    <rPh sb="20" eb="22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</si>
  <si>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4-42 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</si>
  <si>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4-41 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</si>
  <si>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4-44 </t>
    </r>
    <r>
      <rPr>
        <sz val="10"/>
        <rFont val="ＭＳ 明朝"/>
        <family val="1"/>
        <charset val="128"/>
      </rPr>
      <t>電気炉の電力からの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6" eb="9">
      <t>デンキロ</t>
    </rPh>
    <rPh sb="10" eb="12">
      <t>デンリョク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</si>
  <si>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4-45 </t>
    </r>
    <r>
      <rPr>
        <sz val="10"/>
        <rFont val="ＭＳ 明朝"/>
        <family val="1"/>
        <charset val="128"/>
      </rPr>
      <t>電気炉における電力消費量</t>
    </r>
    <rPh sb="6" eb="9">
      <t>デンキロ</t>
    </rPh>
    <rPh sb="13" eb="15">
      <t>デンリョク</t>
    </rPh>
    <rPh sb="15" eb="18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</si>
  <si>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4-47 </t>
    </r>
    <r>
      <rPr>
        <sz val="10"/>
        <rFont val="ＭＳ 明朝"/>
        <family val="1"/>
        <charset val="128"/>
      </rPr>
      <t>石灰石及びドロマイトの消費量</t>
    </r>
    <rPh sb="6" eb="9">
      <t>セッカイセキ</t>
    </rPh>
    <rPh sb="9" eb="10">
      <t>オヨ</t>
    </rPh>
    <rPh sb="17" eb="20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</si>
  <si>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4-48 </t>
    </r>
    <r>
      <rPr>
        <sz val="10"/>
        <rFont val="ＭＳ 明朝"/>
        <family val="1"/>
        <charset val="128"/>
      </rPr>
      <t>フェロアロイ製造における電力消費量</t>
    </r>
    <rPh sb="12" eb="14">
      <t>セイゾウ</t>
    </rPh>
    <rPh sb="18" eb="20">
      <t>デンリョク</t>
    </rPh>
    <rPh sb="20" eb="23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</si>
  <si>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4-49 </t>
    </r>
    <r>
      <rPr>
        <sz val="10"/>
        <rFont val="ＭＳ 明朝"/>
        <family val="1"/>
        <charset val="128"/>
      </rPr>
      <t>アルミニウム製造に伴う</t>
    </r>
    <r>
      <rPr>
        <sz val="10"/>
        <rFont val="Times New Roman"/>
        <family val="1"/>
      </rPr>
      <t>PFCs</t>
    </r>
    <r>
      <rPr>
        <sz val="10"/>
        <rFont val="ＭＳ 明朝"/>
        <family val="1"/>
        <charset val="128"/>
      </rPr>
      <t>排出係数、生産量</t>
    </r>
    <rPh sb="12" eb="14">
      <t>セイゾウ</t>
    </rPh>
    <rPh sb="15" eb="16">
      <t>トモナ</t>
    </rPh>
    <rPh sb="21" eb="23">
      <t>ハイシュツ</t>
    </rPh>
    <rPh sb="23" eb="25">
      <t>ケイスウ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</si>
  <si>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4-50 </t>
    </r>
    <r>
      <rPr>
        <sz val="10"/>
        <rFont val="ＭＳ 明朝"/>
        <family val="1"/>
        <charset val="128"/>
      </rPr>
      <t>マグネシウム鋳造に伴う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排出の関連指標</t>
    </r>
    <rPh sb="12" eb="14">
      <t>チュウゾウ</t>
    </rPh>
    <rPh sb="15" eb="16">
      <t>トモナ</t>
    </rPh>
    <rPh sb="25" eb="27">
      <t>ハイシュツ</t>
    </rPh>
    <rPh sb="28" eb="30">
      <t>カンレン</t>
    </rPh>
    <rPh sb="30" eb="32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</si>
  <si>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4-52 </t>
    </r>
    <r>
      <rPr>
        <sz val="10"/>
        <rFont val="ＭＳ 明朝"/>
        <family val="1"/>
        <charset val="128"/>
      </rPr>
      <t>全損タイプ以外のエンジン油、グリース消費量</t>
    </r>
    <rPh sb="6" eb="8">
      <t>ゼンソン</t>
    </rPh>
    <rPh sb="11" eb="13">
      <t>イガイ</t>
    </rPh>
    <rPh sb="18" eb="19">
      <t>アブラ</t>
    </rPh>
    <rPh sb="24" eb="26">
      <t>ショウヒ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</si>
  <si>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4-55 </t>
    </r>
    <r>
      <rPr>
        <sz val="10"/>
        <rFont val="ＭＳ 明朝"/>
        <family val="1"/>
        <charset val="128"/>
      </rPr>
      <t>半導体製造時の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9">
      <t>ハンドウタイ</t>
    </rPh>
    <rPh sb="9" eb="11">
      <t>セイゾウ</t>
    </rPh>
    <rPh sb="11" eb="12">
      <t>ジ</t>
    </rPh>
    <rPh sb="16" eb="18">
      <t>ハイシュツ</t>
    </rPh>
    <rPh sb="19" eb="21">
      <t>カンレン</t>
    </rPh>
    <rPh sb="21" eb="2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</si>
  <si>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4-56 </t>
    </r>
    <r>
      <rPr>
        <sz val="10"/>
        <rFont val="ＭＳ 明朝"/>
        <family val="1"/>
        <charset val="128"/>
      </rPr>
      <t>液晶製造時の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8">
      <t>エキショウ</t>
    </rPh>
    <rPh sb="8" eb="10">
      <t>セイゾウ</t>
    </rPh>
    <rPh sb="10" eb="11">
      <t>ジ</t>
    </rPh>
    <rPh sb="15" eb="17">
      <t>ハイシュツ</t>
    </rPh>
    <rPh sb="18" eb="20">
      <t>カンレン</t>
    </rPh>
    <rPh sb="20" eb="22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</si>
  <si>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4-58 </t>
    </r>
    <r>
      <rPr>
        <sz val="10"/>
        <rFont val="ＭＳ 明朝"/>
        <family val="1"/>
        <charset val="128"/>
      </rPr>
      <t>家庭用冷蔵庫からの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9" eb="12">
      <t>レイゾウコ</t>
    </rPh>
    <rPh sb="19" eb="21">
      <t>ハイシュツ</t>
    </rPh>
    <rPh sb="22" eb="24">
      <t>カンレン</t>
    </rPh>
    <rPh sb="24" eb="26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</si>
  <si>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4-63 </t>
    </r>
    <r>
      <rPr>
        <sz val="10"/>
        <rFont val="ＭＳ 明朝"/>
        <family val="1"/>
        <charset val="128"/>
      </rPr>
      <t>自動販売機からの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ジドウ</t>
    </rPh>
    <rPh sb="8" eb="11">
      <t>ハンバイキ</t>
    </rPh>
    <rPh sb="18" eb="20">
      <t>ハイシュツ</t>
    </rPh>
    <rPh sb="21" eb="23">
      <t>カンレン</t>
    </rPh>
    <rPh sb="23" eb="2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</si>
  <si>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4-64 </t>
    </r>
    <r>
      <rPr>
        <sz val="10"/>
        <rFont val="ＭＳ 明朝"/>
        <family val="1"/>
        <charset val="128"/>
      </rPr>
      <t>家庭用エアコンからの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</si>
  <si>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4-65 </t>
    </r>
    <r>
      <rPr>
        <sz val="10"/>
        <rFont val="ＭＳ 明朝"/>
        <family val="1"/>
        <charset val="128"/>
      </rPr>
      <t>カーエアコンからの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</si>
  <si>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4-68 </t>
    </r>
    <r>
      <rPr>
        <sz val="10"/>
        <rFont val="ＭＳ 明朝"/>
        <family val="1"/>
        <charset val="128"/>
      </rPr>
      <t>ウレタンフォームからの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排出の関連指標</t>
    </r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</si>
  <si>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4-69 </t>
    </r>
    <r>
      <rPr>
        <sz val="10"/>
        <rFont val="ＭＳ 明朝"/>
        <family val="1"/>
        <charset val="128"/>
      </rPr>
      <t>押出発泡ポリスチレンフォームからの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6" eb="8">
      <t>オシダ</t>
    </rPh>
    <rPh sb="8" eb="10">
      <t>ハッポウ</t>
    </rPh>
    <rPh sb="32" eb="34">
      <t>ハイシュツ</t>
    </rPh>
    <rPh sb="35" eb="37">
      <t>カンレン</t>
    </rPh>
    <rPh sb="37" eb="3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</si>
  <si>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4-70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6" eb="7">
      <t>タカ</t>
    </rPh>
    <rPh sb="7" eb="9">
      <t>ハッポウ</t>
    </rPh>
    <rPh sb="31" eb="33">
      <t>ハイシュツ</t>
    </rPh>
    <rPh sb="34" eb="36">
      <t>カンレン</t>
    </rPh>
    <rPh sb="36" eb="38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</si>
  <si>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4-71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の排出の関連指標</t>
    </r>
    <rPh sb="6" eb="7">
      <t>タカ</t>
    </rPh>
    <rPh sb="7" eb="9">
      <t>ハッポウ</t>
    </rPh>
    <rPh sb="31" eb="33">
      <t>ハイシュツ</t>
    </rPh>
    <rPh sb="34" eb="36">
      <t>カンレン</t>
    </rPh>
    <rPh sb="36" eb="38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</si>
  <si>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4-73 </t>
    </r>
    <r>
      <rPr>
        <sz val="10"/>
        <rFont val="ＭＳ 明朝"/>
        <family val="1"/>
        <charset val="128"/>
      </rPr>
      <t>消火剤設置・ストック量</t>
    </r>
    <rPh sb="6" eb="9">
      <t>ショウカザイ</t>
    </rPh>
    <rPh sb="9" eb="11">
      <t>セッチ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</si>
  <si>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4-74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</si>
  <si>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4-75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HFC-227ea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</si>
  <si>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4-84 </t>
    </r>
    <r>
      <rPr>
        <sz val="10"/>
        <rFont val="ＭＳ 明朝"/>
        <family val="1"/>
        <charset val="128"/>
      </rPr>
      <t>加速器の種類毎の数</t>
    </r>
    <rPh sb="6" eb="9">
      <t>カソクキ</t>
    </rPh>
    <rPh sb="10" eb="12">
      <t>シュルイ</t>
    </rPh>
    <rPh sb="12" eb="13">
      <t>ゴト</t>
    </rPh>
    <rPh sb="14" eb="15">
      <t>カズ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</si>
  <si>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4-76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</si>
  <si>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4-77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</si>
  <si>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4-78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HFC-245fa</t>
    </r>
    <r>
      <rPr>
        <sz val="10"/>
        <rFont val="ＭＳ 明朝"/>
        <family val="1"/>
        <charset val="128"/>
      </rPr>
      <t>排出の関連指標</t>
    </r>
    <rPh sb="23" eb="25">
      <t>ハイシュツ</t>
    </rPh>
    <rPh sb="26" eb="28">
      <t>カンレン</t>
    </rPh>
    <rPh sb="28" eb="30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</si>
  <si>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4-79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HFC-365mfc</t>
    </r>
    <r>
      <rPr>
        <sz val="10"/>
        <rFont val="ＭＳ 明朝"/>
        <family val="1"/>
        <charset val="128"/>
      </rPr>
      <t>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</si>
  <si>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4-80 </t>
    </r>
    <r>
      <rPr>
        <sz val="10"/>
        <rFont val="ＭＳ 明朝"/>
        <family val="1"/>
        <charset val="128"/>
      </rPr>
      <t>ソルカンドライ用クリーニング機累積出荷台数及び年間平均溶剤使用量</t>
    </r>
    <rPh sb="13" eb="14">
      <t>ヨウ</t>
    </rPh>
    <rPh sb="20" eb="21">
      <t>キ</t>
    </rPh>
    <rPh sb="21" eb="23">
      <t>ルイセキ</t>
    </rPh>
    <rPh sb="23" eb="25">
      <t>シュッカ</t>
    </rPh>
    <rPh sb="25" eb="27">
      <t>ダイスウ</t>
    </rPh>
    <rPh sb="27" eb="28">
      <t>オヨ</t>
    </rPh>
    <rPh sb="29" eb="31">
      <t>ネンカン</t>
    </rPh>
    <rPh sb="31" eb="33">
      <t>ヘイキン</t>
    </rPh>
    <rPh sb="33" eb="35">
      <t>ヨウザイ</t>
    </rPh>
    <rPh sb="35" eb="37">
      <t>シヨウ</t>
    </rPh>
    <rPh sb="37" eb="38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</si>
  <si>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4-82 </t>
    </r>
    <r>
      <rPr>
        <sz val="10"/>
        <rFont val="ＭＳ 明朝"/>
        <family val="1"/>
        <charset val="128"/>
      </rPr>
      <t>電気設備からの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</t>
    </r>
    <rPh sb="6" eb="8">
      <t>デンキ</t>
    </rPh>
    <rPh sb="8" eb="10">
      <t>セツビ</t>
    </rPh>
    <rPh sb="16" eb="18">
      <t>ハイシュツ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</si>
  <si>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4-85 </t>
    </r>
    <r>
      <rPr>
        <sz val="10"/>
        <rFont val="ＭＳ 明朝"/>
        <family val="1"/>
        <charset val="128"/>
      </rPr>
      <t>全身麻酔剤（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）の出荷量及び国内病院における回収量</t>
    </r>
    <rPh sb="6" eb="8">
      <t>ゼンシン</t>
    </rPh>
    <rPh sb="8" eb="10">
      <t>マスイ</t>
    </rPh>
    <rPh sb="10" eb="11">
      <t>ザイ</t>
    </rPh>
    <rPh sb="17" eb="19">
      <t>シュッカ</t>
    </rPh>
    <rPh sb="19" eb="20">
      <t>リョウ</t>
    </rPh>
    <rPh sb="20" eb="21">
      <t>オヨ</t>
    </rPh>
    <rPh sb="22" eb="24">
      <t>コクナイ</t>
    </rPh>
    <rPh sb="24" eb="26">
      <t>ビョウイン</t>
    </rPh>
    <rPh sb="30" eb="32">
      <t>カイシュウ</t>
    </rPh>
    <rPh sb="32" eb="33">
      <t>リョウ</t>
    </rPh>
    <phoneticPr fontId="2"/>
  </si>
  <si>
    <t xml:space="preserve">5, 6, 7, 9, 11, 12, 14, 16-20, 22-29, 31, 32, 34-42, 44, 45, 47-50, 52, 55, 56, 58, 63-65, 68-71, 73-80, 82, 84, 85 </t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</si>
  <si>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4-60 </t>
    </r>
    <r>
      <rPr>
        <sz val="10"/>
        <rFont val="ＭＳ 明朝"/>
        <family val="1"/>
        <charset val="128"/>
      </rPr>
      <t>業務用冷凍機器（鉄道）からの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キキ</t>
    </rPh>
    <rPh sb="14" eb="16">
      <t>テツドウ</t>
    </rPh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</si>
  <si>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4-66 </t>
    </r>
    <r>
      <rPr>
        <sz val="10"/>
        <rFont val="ＭＳ 明朝"/>
        <family val="1"/>
        <charset val="128"/>
      </rPr>
      <t>鉄道用空調機器からの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テツドウ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</si>
  <si>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4-61 </t>
    </r>
    <r>
      <rPr>
        <sz val="10"/>
        <rFont val="ＭＳ 明朝"/>
        <family val="1"/>
        <charset val="128"/>
      </rPr>
      <t>業務用冷凍機器（船舶）からの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キキ</t>
    </rPh>
    <rPh sb="14" eb="16">
      <t>センパク</t>
    </rPh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</si>
  <si>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4-6</t>
    </r>
    <r>
      <rPr>
        <sz val="10"/>
        <rFont val="ＭＳ 明朝"/>
        <family val="1"/>
        <charset val="128"/>
      </rPr>
      <t>７</t>
    </r>
    <r>
      <rPr>
        <sz val="10"/>
        <rFont val="Times New Roman"/>
        <family val="1"/>
      </rPr>
      <t xml:space="preserve"> </t>
    </r>
    <r>
      <rPr>
        <sz val="10"/>
        <rFont val="ＭＳ 明朝"/>
        <family val="1"/>
        <charset val="128"/>
      </rPr>
      <t>船舶用空調機器からの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センパク</t>
    </rPh>
    <rPh sb="8" eb="9">
      <t>ヨウ</t>
    </rPh>
    <rPh sb="9" eb="11">
      <t>クウチョウ</t>
    </rPh>
    <rPh sb="11" eb="13">
      <t>キキ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</si>
  <si>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ガス</t>
    </r>
    <phoneticPr fontId="2"/>
  </si>
  <si>
    <r>
      <rPr>
        <sz val="10"/>
        <rFont val="ＭＳ 明朝"/>
        <family val="1"/>
        <charset val="128"/>
      </rPr>
      <t>排出区分</t>
    </r>
    <rPh sb="0" eb="2">
      <t>ハイシュツ</t>
    </rPh>
    <rPh sb="2" eb="4">
      <t>クブン</t>
    </rPh>
    <phoneticPr fontId="12"/>
  </si>
  <si>
    <r>
      <rPr>
        <sz val="10"/>
        <rFont val="ＭＳ 明朝"/>
        <family val="1"/>
        <charset val="128"/>
      </rPr>
      <t>単位</t>
    </r>
    <rPh sb="0" eb="2">
      <t>タンイ</t>
    </rPh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</si>
  <si>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</si>
  <si>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r>
      <t xml:space="preserve">2.A
</t>
    </r>
    <r>
      <rPr>
        <sz val="10"/>
        <rFont val="ＭＳ 明朝"/>
        <family val="1"/>
        <charset val="128"/>
      </rPr>
      <t>鉱物産業</t>
    </r>
    <rPh sb="6" eb="8">
      <t>サンギョウ</t>
    </rPh>
    <phoneticPr fontId="2"/>
  </si>
  <si>
    <r>
      <rPr>
        <sz val="10"/>
        <rFont val="ＭＳ 明朝"/>
        <family val="1"/>
        <charset val="128"/>
      </rPr>
      <t>セメント製造</t>
    </r>
    <rPh sb="4" eb="6">
      <t>セイゾウ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</si>
  <si>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</si>
  <si>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</si>
  <si>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r>
      <rPr>
        <sz val="10"/>
        <rFont val="ＭＳ 明朝"/>
        <family val="1"/>
        <charset val="128"/>
      </rPr>
      <t>生石灰製造</t>
    </r>
    <rPh sb="0" eb="1">
      <t>キ</t>
    </rPh>
    <rPh sb="1" eb="3">
      <t>セッカイ</t>
    </rPh>
    <rPh sb="3" eb="5">
      <t>セイゾウ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</si>
  <si>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</si>
  <si>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r>
      <rPr>
        <sz val="10"/>
        <rFont val="ＭＳ 明朝"/>
        <family val="1"/>
        <charset val="128"/>
      </rPr>
      <t>合計</t>
    </r>
    <rPh sb="0" eb="2">
      <t>ゴウケイ</t>
    </rPh>
    <phoneticPr fontId="1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</si>
  <si>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4-15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2.B.</t>
    </r>
    <r>
      <rPr>
        <sz val="10"/>
        <rFont val="ＭＳ Ｐ明朝"/>
        <family val="1"/>
        <charset val="128"/>
      </rPr>
      <t>化学産業からの排出量</t>
    </r>
    <rPh sb="10" eb="12">
      <t>カガク</t>
    </rPh>
    <rPh sb="12" eb="14">
      <t>サンギョウ</t>
    </rPh>
    <phoneticPr fontId="2"/>
  </si>
  <si>
    <r>
      <rPr>
        <sz val="10"/>
        <rFont val="ＭＳ 明朝"/>
        <family val="1"/>
        <charset val="128"/>
      </rPr>
      <t>ガス</t>
    </r>
    <phoneticPr fontId="2"/>
  </si>
  <si>
    <r>
      <t xml:space="preserve">2.B
</t>
    </r>
    <r>
      <rPr>
        <sz val="10"/>
        <rFont val="ＭＳ 明朝"/>
        <family val="1"/>
        <charset val="128"/>
      </rPr>
      <t>化学産業</t>
    </r>
    <phoneticPr fontId="2"/>
  </si>
  <si>
    <r>
      <rPr>
        <sz val="10"/>
        <rFont val="ＭＳ 明朝"/>
        <family val="1"/>
        <charset val="128"/>
      </rPr>
      <t>アンモニア製造</t>
    </r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</si>
  <si>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</si>
  <si>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r>
      <rPr>
        <sz val="10"/>
        <rFont val="ＭＳ 明朝"/>
        <family val="1"/>
        <charset val="128"/>
      </rPr>
      <t>カーバイド製造</t>
    </r>
  </si>
  <si>
    <r>
      <rPr>
        <sz val="10"/>
        <rFont val="ＭＳ 明朝"/>
        <family val="1"/>
        <charset val="128"/>
      </rPr>
      <t>シリコンカーバイド</t>
    </r>
  </si>
  <si>
    <r>
      <rPr>
        <sz val="10"/>
        <rFont val="ＭＳ 明朝"/>
        <family val="1"/>
        <charset val="128"/>
      </rPr>
      <t>カルシウムカーバイド</t>
    </r>
  </si>
  <si>
    <r>
      <rPr>
        <sz val="10"/>
        <rFont val="ＭＳ 明朝"/>
        <family val="1"/>
        <charset val="128"/>
      </rPr>
      <t>エチレン</t>
    </r>
  </si>
  <si>
    <r>
      <t>1,2-</t>
    </r>
    <r>
      <rPr>
        <sz val="10"/>
        <rFont val="ＭＳ Ｐ明朝"/>
        <family val="1"/>
        <charset val="128"/>
      </rPr>
      <t>ジクロロエタン、クロロエチレン</t>
    </r>
    <phoneticPr fontId="2"/>
  </si>
  <si>
    <r>
      <t>CH</t>
    </r>
    <r>
      <rPr>
        <vertAlign val="subscript"/>
        <sz val="10"/>
        <rFont val="Times New Roman"/>
        <family val="1"/>
      </rPr>
      <t>4</t>
    </r>
    <phoneticPr fontId="2"/>
  </si>
  <si>
    <r>
      <t xml:space="preserve">2.B
</t>
    </r>
    <r>
      <rPr>
        <sz val="10"/>
        <rFont val="ＭＳ 明朝"/>
        <family val="1"/>
        <charset val="128"/>
      </rPr>
      <t>化学産業</t>
    </r>
    <phoneticPr fontId="2"/>
  </si>
  <si>
    <r>
      <t>kt-CH</t>
    </r>
    <r>
      <rPr>
        <vertAlign val="subscript"/>
        <sz val="10"/>
        <rFont val="Times New Roman"/>
        <family val="1"/>
      </rPr>
      <t>4</t>
    </r>
    <phoneticPr fontId="12"/>
  </si>
  <si>
    <r>
      <t>CH</t>
    </r>
    <r>
      <rPr>
        <vertAlign val="subscript"/>
        <sz val="10"/>
        <rFont val="Times New Roman"/>
        <family val="1"/>
      </rPr>
      <t>4</t>
    </r>
    <phoneticPr fontId="2"/>
  </si>
  <si>
    <r>
      <t>kt-CH</t>
    </r>
    <r>
      <rPr>
        <vertAlign val="subscript"/>
        <sz val="10"/>
        <rFont val="Times New Roman"/>
        <family val="1"/>
      </rPr>
      <t>4</t>
    </r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</si>
  <si>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rPh sb="6" eb="8">
      <t>カンサン</t>
    </rPh>
    <phoneticPr fontId="12"/>
  </si>
  <si>
    <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</si>
  <si>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r>
      <rPr>
        <sz val="10"/>
        <rFont val="ＭＳ 明朝"/>
        <family val="1"/>
        <charset val="128"/>
      </rPr>
      <t>硝酸製造</t>
    </r>
  </si>
  <si>
    <r>
      <t>kt-N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</si>
  <si>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r>
      <rPr>
        <sz val="10"/>
        <rFont val="ＭＳ 明朝"/>
        <family val="1"/>
        <charset val="128"/>
      </rPr>
      <t>アジピン酸製造</t>
    </r>
    <phoneticPr fontId="2"/>
  </si>
  <si>
    <r>
      <t>kt-N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</si>
  <si>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合計</t>
    </r>
    <rPh sb="11" eb="13">
      <t>ゴウケイ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</si>
  <si>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phoneticPr fontId="12"/>
  </si>
  <si>
    <r>
      <t>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</t>
    </r>
  </si>
  <si>
    <r>
      <rPr>
        <sz val="10"/>
        <rFont val="ＭＳ 明朝"/>
        <family val="1"/>
        <charset val="128"/>
      </rPr>
      <t>製造時の漏出</t>
    </r>
  </si>
  <si>
    <r>
      <t>SF</t>
    </r>
    <r>
      <rPr>
        <vertAlign val="subscript"/>
        <sz val="10"/>
        <rFont val="Times New Roman"/>
        <family val="1"/>
      </rPr>
      <t>6</t>
    </r>
    <phoneticPr fontId="2"/>
  </si>
  <si>
    <r>
      <t>SF</t>
    </r>
    <r>
      <rPr>
        <vertAlign val="subscript"/>
        <sz val="10"/>
        <rFont val="Times New Roman"/>
        <family val="1"/>
      </rPr>
      <t>6</t>
    </r>
    <phoneticPr fontId="2"/>
  </si>
  <si>
    <r>
      <t>NF</t>
    </r>
    <r>
      <rPr>
        <vertAlign val="subscript"/>
        <sz val="10"/>
        <rFont val="Times New Roman"/>
        <family val="1"/>
      </rPr>
      <t>3</t>
    </r>
    <phoneticPr fontId="2"/>
  </si>
  <si>
    <r>
      <t>F</t>
    </r>
    <r>
      <rPr>
        <sz val="10"/>
        <rFont val="ＭＳ 明朝"/>
        <family val="1"/>
        <charset val="128"/>
      </rPr>
      <t>ガス合計</t>
    </r>
    <rPh sb="3" eb="5">
      <t>ゴウケイ</t>
    </rPh>
    <phoneticPr fontId="12"/>
  </si>
  <si>
    <r>
      <rPr>
        <sz val="10"/>
        <rFont val="ＭＳ 明朝"/>
        <family val="1"/>
        <charset val="128"/>
      </rPr>
      <t>ガス</t>
    </r>
    <phoneticPr fontId="2"/>
  </si>
  <si>
    <r>
      <t xml:space="preserve">2.C
</t>
    </r>
    <r>
      <rPr>
        <sz val="10"/>
        <rFont val="ＭＳ 明朝"/>
        <family val="1"/>
        <charset val="128"/>
      </rPr>
      <t>金属の生産</t>
    </r>
    <phoneticPr fontId="2"/>
  </si>
  <si>
    <r>
      <rPr>
        <sz val="10"/>
        <rFont val="ＭＳ 明朝"/>
        <family val="1"/>
        <charset val="128"/>
      </rPr>
      <t>鉄鋼製造</t>
    </r>
    <phoneticPr fontId="2"/>
  </si>
  <si>
    <r>
      <rPr>
        <sz val="10"/>
        <rFont val="ＭＳ 明朝"/>
        <family val="1"/>
        <charset val="128"/>
      </rPr>
      <t>鉄鋼製造における電気炉の使用</t>
    </r>
    <phoneticPr fontId="2"/>
  </si>
  <si>
    <r>
      <rPr>
        <sz val="10"/>
        <rFont val="ＭＳ 明朝"/>
        <family val="1"/>
        <charset val="128"/>
      </rPr>
      <t>鉄鋼製造</t>
    </r>
    <phoneticPr fontId="2"/>
  </si>
  <si>
    <r>
      <rPr>
        <sz val="10"/>
        <rFont val="ＭＳ 明朝"/>
        <family val="1"/>
        <charset val="128"/>
      </rPr>
      <t>鉄鋼製造における電気炉の使用</t>
    </r>
    <phoneticPr fontId="2"/>
  </si>
  <si>
    <r>
      <rPr>
        <sz val="10"/>
        <rFont val="ＭＳ 明朝"/>
        <family val="1"/>
        <charset val="128"/>
      </rPr>
      <t>フェロアロイ製造</t>
    </r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</si>
  <si>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合計</t>
    </r>
    <rPh sb="7" eb="9">
      <t>ゴウケイ</t>
    </rPh>
    <phoneticPr fontId="12"/>
  </si>
  <si>
    <r>
      <rPr>
        <sz val="10"/>
        <rFont val="ＭＳ 明朝"/>
        <family val="1"/>
        <charset val="128"/>
      </rPr>
      <t>アルミニウム製造</t>
    </r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</si>
  <si>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</si>
  <si>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r>
      <t xml:space="preserve">2.D
</t>
    </r>
    <r>
      <rPr>
        <sz val="10"/>
        <rFont val="ＭＳ Ｐ明朝"/>
        <family val="1"/>
        <charset val="128"/>
      </rPr>
      <t>燃料由来の非エネルギー製品及び溶剤の使用</t>
    </r>
    <rPh sb="4" eb="6">
      <t>ネンリョウ</t>
    </rPh>
    <rPh sb="6" eb="8">
      <t>ユライ</t>
    </rPh>
    <rPh sb="9" eb="10">
      <t>ヒ</t>
    </rPh>
    <rPh sb="15" eb="17">
      <t>セイヒン</t>
    </rPh>
    <rPh sb="17" eb="18">
      <t>オヨ</t>
    </rPh>
    <rPh sb="19" eb="21">
      <t>ヨウザイ</t>
    </rPh>
    <rPh sb="22" eb="24">
      <t>シヨウ</t>
    </rPh>
    <phoneticPr fontId="2"/>
  </si>
  <si>
    <r>
      <t xml:space="preserve">2.E
</t>
    </r>
    <r>
      <rPr>
        <sz val="10"/>
        <rFont val="ＭＳ Ｐ明朝"/>
        <family val="1"/>
        <charset val="128"/>
      </rPr>
      <t>電子産業</t>
    </r>
    <rPh sb="4" eb="6">
      <t>デンシ</t>
    </rPh>
    <rPh sb="6" eb="8">
      <t>サンギョウ</t>
    </rPh>
    <phoneticPr fontId="2"/>
  </si>
  <si>
    <r>
      <t>kt-CO2</t>
    </r>
    <r>
      <rPr>
        <sz val="10"/>
        <rFont val="ＭＳ Ｐ明朝"/>
        <family val="1"/>
        <charset val="128"/>
      </rPr>
      <t>換算</t>
    </r>
    <phoneticPr fontId="12"/>
  </si>
  <si>
    <r>
      <t>kt-CO2</t>
    </r>
    <r>
      <rPr>
        <sz val="10"/>
        <rFont val="ＭＳ Ｐ明朝"/>
        <family val="1"/>
        <charset val="128"/>
      </rPr>
      <t>換算</t>
    </r>
    <phoneticPr fontId="12"/>
  </si>
  <si>
    <r>
      <t>SF</t>
    </r>
    <r>
      <rPr>
        <vertAlign val="subscript"/>
        <sz val="10"/>
        <rFont val="Times New Roman"/>
        <family val="1"/>
      </rPr>
      <t>6</t>
    </r>
    <phoneticPr fontId="12"/>
  </si>
  <si>
    <r>
      <t>NF</t>
    </r>
    <r>
      <rPr>
        <vertAlign val="subscript"/>
        <sz val="10"/>
        <rFont val="Times New Roman"/>
        <family val="1"/>
      </rPr>
      <t>3</t>
    </r>
    <phoneticPr fontId="12"/>
  </si>
  <si>
    <r>
      <t xml:space="preserve">2.F
</t>
    </r>
    <r>
      <rPr>
        <sz val="10"/>
        <rFont val="ＭＳ Ｐ明朝"/>
        <family val="1"/>
        <charset val="128"/>
      </rPr>
      <t>オゾン層破壊物質の代替としての製品の使用</t>
    </r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</si>
  <si>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</si>
  <si>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phoneticPr fontId="12"/>
  </si>
  <si>
    <r>
      <t xml:space="preserve">2.F
</t>
    </r>
    <r>
      <rPr>
        <sz val="10"/>
        <rFont val="ＭＳ Ｐ明朝"/>
        <family val="1"/>
        <charset val="128"/>
      </rPr>
      <t>オゾン層破壊物質の代替としての製品の使用</t>
    </r>
    <phoneticPr fontId="12"/>
  </si>
  <si>
    <r>
      <t xml:space="preserve">2.G
</t>
    </r>
    <r>
      <rPr>
        <sz val="10"/>
        <rFont val="ＭＳ Ｐ明朝"/>
        <family val="1"/>
        <charset val="128"/>
      </rPr>
      <t>その他製品の製造及び使用</t>
    </r>
    <phoneticPr fontId="2"/>
  </si>
  <si>
    <r>
      <t xml:space="preserve">2.G
</t>
    </r>
    <r>
      <rPr>
        <sz val="10"/>
        <rFont val="ＭＳ Ｐ明朝"/>
        <family val="1"/>
        <charset val="128"/>
      </rPr>
      <t>その他製品の製造及び使用</t>
    </r>
    <phoneticPr fontId="12"/>
  </si>
  <si>
    <r>
      <t>SF</t>
    </r>
    <r>
      <rPr>
        <vertAlign val="subscript"/>
        <sz val="10"/>
        <rFont val="Times New Roman"/>
        <family val="1"/>
      </rPr>
      <t>6</t>
    </r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</si>
  <si>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12"/>
  </si>
  <si>
    <r>
      <t xml:space="preserve">2.H
</t>
    </r>
    <r>
      <rPr>
        <sz val="10"/>
        <rFont val="ＭＳ Ｐ明朝"/>
        <family val="1"/>
        <charset val="128"/>
      </rPr>
      <t>その他</t>
    </r>
    <rPh sb="6" eb="7">
      <t>ホカ</t>
    </rPh>
    <phoneticPr fontId="2"/>
  </si>
  <si>
    <r>
      <rPr>
        <sz val="10"/>
        <rFont val="ＭＳ 明朝"/>
        <family val="1"/>
        <charset val="128"/>
      </rPr>
      <t>項目</t>
    </r>
    <rPh sb="0" eb="2">
      <t>コウモク</t>
    </rPh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</si>
  <si>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</si>
  <si>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</si>
  <si>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</si>
  <si>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/CaO</t>
    </r>
    <phoneticPr fontId="2"/>
  </si>
  <si>
    <r>
      <rPr>
        <sz val="10"/>
        <rFont val="ＭＳ 明朝"/>
        <family val="1"/>
        <charset val="128"/>
      </rPr>
      <t>排出係数</t>
    </r>
    <rPh sb="0" eb="2">
      <t>ハイシュツ</t>
    </rPh>
    <rPh sb="2" eb="4">
      <t>ケイスウ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</si>
  <si>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/t</t>
    </r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</si>
  <si>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</si>
  <si>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</si>
  <si>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</si>
  <si>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/MgO</t>
    </r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</si>
  <si>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2"/>
  </si>
  <si>
    <r>
      <rPr>
        <sz val="10"/>
        <rFont val="ＭＳ 明朝"/>
        <family val="1"/>
        <charset val="128"/>
      </rPr>
      <t>石灰石消費量　実績</t>
    </r>
    <r>
      <rPr>
        <sz val="10"/>
        <rFont val="Times New Roman"/>
        <family val="1"/>
      </rPr>
      <t xml:space="preserve"> </t>
    </r>
    <rPh sb="0" eb="3">
      <t>セッカイセキ</t>
    </rPh>
    <rPh sb="3" eb="6">
      <t>ショウヒリョウ</t>
    </rPh>
    <rPh sb="7" eb="9">
      <t>ジッセキ</t>
    </rPh>
    <phoneticPr fontId="2"/>
  </si>
  <si>
    <r>
      <rPr>
        <sz val="10"/>
        <rFont val="ＭＳ 明朝"/>
        <family val="1"/>
        <charset val="128"/>
      </rPr>
      <t>クリンカ生産量実績／石灰石消費量実績</t>
    </r>
    <r>
      <rPr>
        <sz val="10"/>
        <rFont val="Times New Roman"/>
        <family val="1"/>
      </rPr>
      <t>*</t>
    </r>
    <rPh sb="4" eb="7">
      <t>セイサンリョウ</t>
    </rPh>
    <rPh sb="10" eb="13">
      <t>セッカイセキ</t>
    </rPh>
    <rPh sb="13" eb="16">
      <t>ショウヒリョウ</t>
    </rPh>
    <rPh sb="16" eb="18">
      <t>ジッセキ</t>
    </rPh>
    <phoneticPr fontId="2"/>
  </si>
  <si>
    <r>
      <t>石灰石消費量（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</si>
  <si>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</si>
  <si>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rPr>
        <sz val="10"/>
        <rFont val="ＭＳ 明朝"/>
        <family val="1"/>
        <charset val="128"/>
      </rPr>
      <t>石灰石消費量（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</si>
  <si>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ドロマイト消費量（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</si>
  <si>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4-11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</si>
  <si>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rPr>
        <sz val="10"/>
        <rFont val="ＭＳ 明朝"/>
        <family val="1"/>
        <charset val="128"/>
      </rPr>
      <t>石灰石消費量</t>
    </r>
  </si>
  <si>
    <r>
      <t xml:space="preserve">  </t>
    </r>
    <r>
      <rPr>
        <sz val="10"/>
        <rFont val="ＭＳ 明朝"/>
        <family val="1"/>
        <charset val="128"/>
      </rPr>
      <t>セラミック製品用（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</si>
  <si>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ドロマイト消費量</t>
    </r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</si>
  <si>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4-14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</si>
  <si>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t xml:space="preserve">  </t>
    </r>
    <r>
      <rPr>
        <sz val="10"/>
        <rFont val="ＭＳ 明朝"/>
        <family val="1"/>
        <charset val="128"/>
      </rPr>
      <t>排煙脱硫用（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</si>
  <si>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 xml:space="preserve">  </t>
    </r>
    <r>
      <rPr>
        <sz val="10"/>
        <rFont val="ＭＳ 明朝"/>
        <family val="1"/>
        <charset val="128"/>
      </rPr>
      <t>化学製品用（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</si>
  <si>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>MJ/m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</si>
  <si>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ナフサ</t>
    </r>
    <phoneticPr fontId="2"/>
  </si>
  <si>
    <r>
      <rPr>
        <sz val="10"/>
        <rFont val="ＭＳ 明朝"/>
        <family val="1"/>
        <charset val="128"/>
      </rPr>
      <t>液化石油ガス</t>
    </r>
    <phoneticPr fontId="2"/>
  </si>
  <si>
    <r>
      <rPr>
        <sz val="10"/>
        <rFont val="ＭＳ 明朝"/>
        <family val="1"/>
        <charset val="128"/>
      </rPr>
      <t>石油系炭化水素ガス</t>
    </r>
    <rPh sb="0" eb="3">
      <t>セキユケイ</t>
    </rPh>
    <rPh sb="3" eb="5">
      <t>タンカ</t>
    </rPh>
    <rPh sb="5" eb="7">
      <t>スイソ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</si>
  <si>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</si>
  <si>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天然ガス</t>
    </r>
    <rPh sb="0" eb="2">
      <t>テンネン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</si>
  <si>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</si>
  <si>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オイルコークス</t>
    </r>
    <phoneticPr fontId="2"/>
  </si>
  <si>
    <r>
      <rPr>
        <sz val="10"/>
        <rFont val="ＭＳ 明朝"/>
        <family val="1"/>
        <charset val="128"/>
      </rPr>
      <t>液化天然ガス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</si>
  <si>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Ph sb="4" eb="5">
      <t>ロ</t>
    </rPh>
    <phoneticPr fontId="2"/>
  </si>
  <si>
    <r>
      <rPr>
        <sz val="10"/>
        <rFont val="ＭＳ 明朝"/>
        <family val="1"/>
        <charset val="128"/>
      </rPr>
      <t>硝酸製造に伴う排出係数</t>
    </r>
    <rPh sb="0" eb="2">
      <t>ショウサン</t>
    </rPh>
    <rPh sb="2" eb="4">
      <t>セイゾウ</t>
    </rPh>
    <rPh sb="5" eb="6">
      <t>トモナ</t>
    </rPh>
    <rPh sb="7" eb="9">
      <t>ハイシュツ</t>
    </rPh>
    <rPh sb="9" eb="11">
      <t>ケイスウ</t>
    </rPh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</si>
  <si>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O/t</t>
    </r>
    <phoneticPr fontId="2"/>
  </si>
  <si>
    <r>
      <rPr>
        <sz val="10"/>
        <rFont val="ＭＳ 明朝"/>
        <family val="1"/>
        <charset val="128"/>
      </rPr>
      <t>硝酸生産量</t>
    </r>
    <rPh sb="0" eb="2">
      <t>ショウサン</t>
    </rPh>
    <rPh sb="2" eb="4">
      <t>セイサン</t>
    </rPh>
    <rPh sb="4" eb="5">
      <t>リョウ</t>
    </rPh>
    <phoneticPr fontId="2"/>
  </si>
  <si>
    <r>
      <rPr>
        <sz val="10"/>
        <rFont val="ＭＳ 明朝"/>
        <family val="1"/>
        <charset val="128"/>
      </rPr>
      <t>メタノール生産量</t>
    </r>
    <rPh sb="5" eb="8">
      <t>セイサンリョウ</t>
    </rPh>
    <phoneticPr fontId="2"/>
  </si>
  <si>
    <r>
      <rPr>
        <sz val="10"/>
        <rFont val="ＭＳ 明朝"/>
        <family val="1"/>
        <charset val="128"/>
      </rPr>
      <t>エチレン生産量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</si>
  <si>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4-26 </t>
    </r>
    <r>
      <rPr>
        <sz val="10"/>
        <rFont val="ＭＳ 明朝"/>
        <family val="1"/>
        <charset val="128"/>
      </rPr>
      <t>酸化エチレン生産量</t>
    </r>
    <rPh sb="6" eb="8">
      <t>サンカ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</si>
  <si>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カーボンブラック生産量</t>
    </r>
    <rPh sb="8" eb="11">
      <t>セイサンリョウ</t>
    </rPh>
    <phoneticPr fontId="2"/>
  </si>
  <si>
    <r>
      <rPr>
        <sz val="10"/>
        <rFont val="ＭＳ 明朝"/>
        <family val="1"/>
        <charset val="128"/>
      </rPr>
      <t>スチレン生産量</t>
    </r>
    <rPh sb="4" eb="7">
      <t>セイサンリョウ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</si>
  <si>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/t</t>
    </r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</si>
  <si>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/ 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</si>
  <si>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</si>
  <si>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t>HCFC-22</t>
    </r>
    <r>
      <rPr>
        <sz val="10"/>
        <rFont val="ＭＳ 明朝"/>
        <family val="1"/>
        <charset val="128"/>
      </rPr>
      <t>の生産量</t>
    </r>
    <rPh sb="8" eb="11">
      <t>セイサンリョウ</t>
    </rPh>
    <phoneticPr fontId="2"/>
  </si>
  <si>
    <r>
      <t>HFC-23</t>
    </r>
    <r>
      <rPr>
        <sz val="10"/>
        <rFont val="ＭＳ Ｐ明朝"/>
        <family val="1"/>
        <charset val="128"/>
      </rPr>
      <t>副生率</t>
    </r>
    <rPh sb="6" eb="8">
      <t>フクセイ</t>
    </rPh>
    <rPh sb="8" eb="9">
      <t>リツ</t>
    </rPh>
    <phoneticPr fontId="2"/>
  </si>
  <si>
    <r>
      <t>HCFC-22</t>
    </r>
    <r>
      <rPr>
        <sz val="10"/>
        <rFont val="ＭＳ 明朝"/>
        <family val="1"/>
        <charset val="128"/>
      </rPr>
      <t>生産に対する排出割合</t>
    </r>
    <r>
      <rPr>
        <sz val="9"/>
        <rFont val="Times New Roman"/>
        <family val="1"/>
      </rPr>
      <t/>
    </r>
    <phoneticPr fontId="2"/>
  </si>
  <si>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</si>
  <si>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百万</t>
    </r>
    <r>
      <rPr>
        <sz val="10"/>
        <rFont val="Times New Roman"/>
        <family val="1"/>
      </rPr>
      <t>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7" eb="9">
      <t>カンサン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</si>
  <si>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</si>
  <si>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排出量</t>
    </r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</si>
  <si>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</si>
  <si>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t xml:space="preserve">#A </t>
    </r>
    <r>
      <rPr>
        <sz val="10"/>
        <rFont val="ＭＳ 明朝"/>
        <family val="1"/>
        <charset val="128"/>
      </rPr>
      <t>輸入量</t>
    </r>
    <rPh sb="3" eb="5">
      <t>ユニュウ</t>
    </rPh>
    <rPh sb="5" eb="6">
      <t>リョウ</t>
    </rPh>
    <phoneticPr fontId="5"/>
  </si>
  <si>
    <r>
      <t xml:space="preserve">#B </t>
    </r>
    <r>
      <rPr>
        <sz val="10"/>
        <rFont val="ＭＳ 明朝"/>
        <family val="1"/>
        <charset val="128"/>
      </rPr>
      <t>国内生産量</t>
    </r>
    <rPh sb="3" eb="5">
      <t>コクナイ</t>
    </rPh>
    <rPh sb="5" eb="7">
      <t>セイサン</t>
    </rPh>
    <rPh sb="7" eb="8">
      <t>リョウ</t>
    </rPh>
    <phoneticPr fontId="5"/>
  </si>
  <si>
    <r>
      <t xml:space="preserve">#C </t>
    </r>
    <r>
      <rPr>
        <sz val="10"/>
        <rFont val="ＭＳ 明朝"/>
        <family val="1"/>
        <charset val="128"/>
      </rPr>
      <t>輸出量</t>
    </r>
    <rPh sb="3" eb="5">
      <t>ユシュツ</t>
    </rPh>
    <rPh sb="5" eb="6">
      <t>リョウ</t>
    </rPh>
    <phoneticPr fontId="5"/>
  </si>
  <si>
    <r>
      <t xml:space="preserve">#D </t>
    </r>
    <r>
      <rPr>
        <sz val="10"/>
        <rFont val="ＭＳ 明朝"/>
        <family val="1"/>
        <charset val="128"/>
      </rPr>
      <t>電気炉ガス</t>
    </r>
    <phoneticPr fontId="5"/>
  </si>
  <si>
    <r>
      <rPr>
        <sz val="10"/>
        <rFont val="ＭＳ 明朝"/>
        <family val="1"/>
        <charset val="128"/>
      </rPr>
      <t>国内消費
（</t>
    </r>
    <r>
      <rPr>
        <sz val="10"/>
        <rFont val="Times New Roman"/>
        <family val="1"/>
      </rPr>
      <t>#A + #B - #C - #D</t>
    </r>
    <r>
      <rPr>
        <sz val="10"/>
        <rFont val="ＭＳ 明朝"/>
        <family val="1"/>
        <charset val="128"/>
      </rPr>
      <t>）</t>
    </r>
    <rPh sb="0" eb="2">
      <t>コクナイ</t>
    </rPh>
    <rPh sb="2" eb="4">
      <t>ショウヒ</t>
    </rPh>
    <phoneticPr fontId="5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</si>
  <si>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3" eb="5">
      <t>ハイシュツ</t>
    </rPh>
    <rPh sb="5" eb="6">
      <t>リョウ</t>
    </rPh>
    <phoneticPr fontId="5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</si>
  <si>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rPh sb="6" eb="8">
      <t>カンサン</t>
    </rPh>
    <phoneticPr fontId="5"/>
  </si>
  <si>
    <r>
      <rPr>
        <sz val="10"/>
        <rFont val="ＭＳ 明朝"/>
        <family val="1"/>
        <charset val="128"/>
      </rPr>
      <t>電力消費量</t>
    </r>
    <rPh sb="0" eb="2">
      <t>デンリョク</t>
    </rPh>
    <rPh sb="2" eb="5">
      <t>ショウヒリョウ</t>
    </rPh>
    <phoneticPr fontId="2"/>
  </si>
  <si>
    <r>
      <rPr>
        <sz val="10"/>
        <rFont val="ＭＳ 明朝"/>
        <family val="1"/>
        <charset val="128"/>
      </rPr>
      <t>電気炉</t>
    </r>
    <rPh sb="0" eb="3">
      <t>デンキロ</t>
    </rPh>
    <phoneticPr fontId="2"/>
  </si>
  <si>
    <r>
      <t xml:space="preserve">  </t>
    </r>
    <r>
      <rPr>
        <sz val="10"/>
        <rFont val="ＭＳ 明朝"/>
        <family val="1"/>
        <charset val="128"/>
      </rPr>
      <t>鉄鋼・製錬用（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</si>
  <si>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>PFC-14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Ｐ明朝"/>
        <family val="1"/>
        <charset val="128"/>
      </rPr>
      <t>）</t>
    </r>
    <phoneticPr fontId="2"/>
  </si>
  <si>
    <r>
      <t>PFC-116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）</t>
    </r>
    <phoneticPr fontId="2"/>
  </si>
  <si>
    <r>
      <t>HFC-134a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</si>
  <si>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使用量</t>
    </r>
    <rPh sb="3" eb="6">
      <t>シヨウリョウ</t>
    </rPh>
    <phoneticPr fontId="2"/>
  </si>
  <si>
    <r>
      <t>HFC-23</t>
    </r>
    <r>
      <rPr>
        <sz val="10"/>
        <rFont val="ＭＳ 明朝"/>
        <family val="1"/>
        <charset val="128"/>
      </rPr>
      <t>の購入量</t>
    </r>
  </si>
  <si>
    <r>
      <t>PFC-14</t>
    </r>
    <r>
      <rPr>
        <sz val="10"/>
        <rFont val="ＭＳ 明朝"/>
        <family val="1"/>
        <charset val="128"/>
      </rPr>
      <t>の購入量</t>
    </r>
  </si>
  <si>
    <r>
      <t>PFC-116</t>
    </r>
    <r>
      <rPr>
        <sz val="10"/>
        <rFont val="ＭＳ 明朝"/>
        <family val="1"/>
        <charset val="128"/>
      </rPr>
      <t>の購入量</t>
    </r>
  </si>
  <si>
    <r>
      <t>PFC-218</t>
    </r>
    <r>
      <rPr>
        <sz val="10"/>
        <rFont val="ＭＳ 明朝"/>
        <family val="1"/>
        <charset val="128"/>
      </rPr>
      <t>の購入量</t>
    </r>
  </si>
  <si>
    <r>
      <t>PFC-c318</t>
    </r>
    <r>
      <rPr>
        <sz val="10"/>
        <rFont val="ＭＳ 明朝"/>
        <family val="1"/>
        <charset val="128"/>
      </rPr>
      <t>の購入量</t>
    </r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</si>
  <si>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の購入量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</si>
  <si>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の購入量</t>
    </r>
    <phoneticPr fontId="2"/>
  </si>
  <si>
    <r>
      <rPr>
        <sz val="10"/>
        <rFont val="ＭＳ 明朝"/>
        <family val="1"/>
        <charset val="128"/>
      </rPr>
      <t>プロセス供給率</t>
    </r>
  </si>
  <si>
    <r>
      <t>PFCs</t>
    </r>
    <r>
      <rPr>
        <sz val="10"/>
        <rFont val="ＭＳ 明朝"/>
        <family val="1"/>
        <charset val="128"/>
      </rPr>
      <t>等の反応消費率</t>
    </r>
    <phoneticPr fontId="2"/>
  </si>
  <si>
    <r>
      <t>PFCs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の除害効率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</si>
  <si>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の除害効率</t>
    </r>
    <rPh sb="4" eb="6">
      <t>ジョガイ</t>
    </rPh>
    <rPh sb="6" eb="8">
      <t>コウリツ</t>
    </rPh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</si>
  <si>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発生率</t>
    </r>
    <rPh sb="1" eb="2">
      <t>ナマ</t>
    </rPh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</si>
  <si>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除害効率</t>
    </r>
    <rPh sb="1" eb="2">
      <t>ナマ</t>
    </rPh>
    <phoneticPr fontId="2"/>
  </si>
  <si>
    <r>
      <t>HFCs</t>
    </r>
    <r>
      <rPr>
        <sz val="10"/>
        <rFont val="ＭＳ Ｐ明朝"/>
        <family val="1"/>
        <charset val="128"/>
      </rPr>
      <t>排出量</t>
    </r>
    <phoneticPr fontId="2"/>
  </si>
  <si>
    <r>
      <t>PFCs</t>
    </r>
    <r>
      <rPr>
        <sz val="10"/>
        <rFont val="ＭＳ Ｐ明朝"/>
        <family val="1"/>
        <charset val="128"/>
      </rPr>
      <t>排出量</t>
    </r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</si>
  <si>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排出量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</si>
  <si>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</si>
  <si>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等発生率</t>
    </r>
    <rPh sb="1" eb="2">
      <t>ナマ</t>
    </rPh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</si>
  <si>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等除害効率</t>
    </r>
    <rPh sb="1" eb="2">
      <t>ナマ</t>
    </rPh>
    <phoneticPr fontId="2"/>
  </si>
  <si>
    <r>
      <rPr>
        <sz val="10"/>
        <rFont val="ＭＳ 明朝"/>
        <family val="1"/>
        <charset val="128"/>
      </rPr>
      <t>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充填総量</t>
    </r>
    <rPh sb="0" eb="3">
      <t>セイゾウジ</t>
    </rPh>
    <rPh sb="6" eb="8">
      <t>ジュウテン</t>
    </rPh>
    <rPh sb="8" eb="9">
      <t>ソウ</t>
    </rPh>
    <rPh sb="9" eb="10">
      <t>リョウ</t>
    </rPh>
    <phoneticPr fontId="5"/>
  </si>
  <si>
    <r>
      <rPr>
        <sz val="10"/>
        <rFont val="ＭＳ 明朝"/>
        <family val="1"/>
        <charset val="128"/>
      </rPr>
      <t>生産時漏洩率</t>
    </r>
  </si>
  <si>
    <r>
      <t>HFCs</t>
    </r>
    <r>
      <rPr>
        <sz val="10"/>
        <rFont val="ＭＳ 明朝"/>
        <family val="1"/>
        <charset val="128"/>
      </rPr>
      <t>使用機器国内稼働台数</t>
    </r>
    <rPh sb="4" eb="6">
      <t>シヨウ</t>
    </rPh>
    <rPh sb="6" eb="8">
      <t>キキ</t>
    </rPh>
    <rPh sb="8" eb="10">
      <t>コクナイ</t>
    </rPh>
    <rPh sb="10" eb="12">
      <t>カドウ</t>
    </rPh>
    <phoneticPr fontId="5"/>
  </si>
  <si>
    <r>
      <rPr>
        <sz val="10"/>
        <rFont val="ＭＳ 明朝"/>
        <family val="1"/>
        <charset val="128"/>
      </rPr>
      <t>千台</t>
    </r>
    <rPh sb="0" eb="1">
      <t>セン</t>
    </rPh>
    <rPh sb="1" eb="2">
      <t>ダイ</t>
    </rPh>
    <phoneticPr fontId="5"/>
  </si>
  <si>
    <r>
      <t>1</t>
    </r>
    <r>
      <rPr>
        <sz val="10"/>
        <rFont val="ＭＳ 明朝"/>
        <family val="1"/>
        <charset val="128"/>
      </rPr>
      <t>台当たり充填量</t>
    </r>
    <phoneticPr fontId="2"/>
  </si>
  <si>
    <r>
      <t>HFCs</t>
    </r>
    <r>
      <rPr>
        <sz val="10"/>
        <rFont val="ＭＳ 明朝"/>
        <family val="1"/>
        <charset val="128"/>
      </rPr>
      <t>使用機器廃棄台数</t>
    </r>
    <rPh sb="4" eb="6">
      <t>シヨウ</t>
    </rPh>
    <rPh sb="6" eb="8">
      <t>キキ</t>
    </rPh>
    <phoneticPr fontId="5"/>
  </si>
  <si>
    <r>
      <rPr>
        <sz val="10"/>
        <rFont val="ＭＳ 明朝"/>
        <family val="1"/>
        <charset val="128"/>
      </rPr>
      <t>法律に基づく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10" eb="13">
      <t>カイシュウリョウ</t>
    </rPh>
    <phoneticPr fontId="5"/>
  </si>
  <si>
    <r>
      <t>t/</t>
    </r>
    <r>
      <rPr>
        <sz val="10"/>
        <rFont val="ＭＳ 明朝"/>
        <family val="1"/>
        <charset val="128"/>
      </rPr>
      <t>年</t>
    </r>
    <rPh sb="2" eb="3">
      <t>ネン</t>
    </rPh>
    <phoneticPr fontId="5"/>
  </si>
  <si>
    <r>
      <t>HFCs</t>
    </r>
    <r>
      <rPr>
        <sz val="10"/>
        <rFont val="ＭＳ 明朝"/>
        <family val="1"/>
        <charset val="128"/>
      </rPr>
      <t>機器生産台数</t>
    </r>
    <rPh sb="4" eb="6">
      <t>キキ</t>
    </rPh>
    <rPh sb="6" eb="8">
      <t>セイサン</t>
    </rPh>
    <rPh sb="8" eb="10">
      <t>ダイスウ</t>
    </rPh>
    <phoneticPr fontId="0"/>
  </si>
  <si>
    <r>
      <rPr>
        <sz val="10"/>
        <rFont val="ＭＳ 明朝"/>
        <family val="1"/>
        <charset val="128"/>
      </rPr>
      <t>千台</t>
    </r>
    <rPh sb="0" eb="2">
      <t>センダイ</t>
    </rPh>
    <phoneticPr fontId="5"/>
  </si>
  <si>
    <r>
      <rPr>
        <sz val="10"/>
        <rFont val="ＭＳ 明朝"/>
        <family val="1"/>
        <charset val="128"/>
      </rPr>
      <t>工場生産時平均冷媒充填量</t>
    </r>
    <rPh sb="0" eb="2">
      <t>コウジョウ</t>
    </rPh>
    <rPh sb="2" eb="5">
      <t>セイサンジ</t>
    </rPh>
    <rPh sb="5" eb="7">
      <t>ヘイキン</t>
    </rPh>
    <rPh sb="7" eb="9">
      <t>レイバイ</t>
    </rPh>
    <rPh sb="9" eb="12">
      <t>ジュウテンリョウ</t>
    </rPh>
    <phoneticPr fontId="0"/>
  </si>
  <si>
    <r>
      <t>g/</t>
    </r>
    <r>
      <rPr>
        <sz val="10"/>
        <rFont val="ＭＳ 明朝"/>
        <family val="1"/>
        <charset val="128"/>
      </rPr>
      <t>台</t>
    </r>
    <rPh sb="2" eb="3">
      <t>ダイ</t>
    </rPh>
    <phoneticPr fontId="5"/>
  </si>
  <si>
    <r>
      <t>HFCs</t>
    </r>
    <r>
      <rPr>
        <sz val="10"/>
        <rFont val="ＭＳ Ｐ明朝"/>
        <family val="1"/>
        <charset val="128"/>
      </rPr>
      <t>機器現場充填実施台数</t>
    </r>
    <rPh sb="4" eb="6">
      <t>キキ</t>
    </rPh>
    <rPh sb="6" eb="8">
      <t>ゲンバ</t>
    </rPh>
    <rPh sb="8" eb="10">
      <t>ジュウテン</t>
    </rPh>
    <rPh sb="10" eb="12">
      <t>ジッシ</t>
    </rPh>
    <rPh sb="12" eb="14">
      <t>ダイスウ</t>
    </rPh>
    <phoneticPr fontId="0"/>
  </si>
  <si>
    <r>
      <rPr>
        <sz val="10"/>
        <rFont val="ＭＳ 明朝"/>
        <family val="1"/>
        <charset val="128"/>
      </rPr>
      <t>現場設置時平均冷媒充填量</t>
    </r>
    <rPh sb="0" eb="2">
      <t>ゲンバ</t>
    </rPh>
    <rPh sb="2" eb="5">
      <t>セッチジ</t>
    </rPh>
    <rPh sb="5" eb="7">
      <t>ヘイキン</t>
    </rPh>
    <rPh sb="7" eb="9">
      <t>レイバイ</t>
    </rPh>
    <rPh sb="9" eb="12">
      <t>ジュウテンリョウ</t>
    </rPh>
    <phoneticPr fontId="0"/>
  </si>
  <si>
    <r>
      <t>HFCs</t>
    </r>
    <r>
      <rPr>
        <sz val="10"/>
        <rFont val="ＭＳ 明朝"/>
        <family val="1"/>
        <charset val="128"/>
      </rPr>
      <t>機器市中稼働台数</t>
    </r>
    <rPh sb="4" eb="6">
      <t>キキ</t>
    </rPh>
    <rPh sb="6" eb="8">
      <t>シチュウ</t>
    </rPh>
    <rPh sb="8" eb="10">
      <t>カドウ</t>
    </rPh>
    <rPh sb="10" eb="12">
      <t>ダイスウ</t>
    </rPh>
    <phoneticPr fontId="0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</si>
  <si>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ズ</t>
    </rPh>
    <rPh sb="7" eb="9">
      <t>キキ</t>
    </rPh>
    <rPh sb="9" eb="11">
      <t>ハッセイ</t>
    </rPh>
    <rPh sb="11" eb="13">
      <t>ダイスウ</t>
    </rPh>
    <phoneticPr fontId="0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</si>
  <si>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機器平均冷媒充填量</t>
    </r>
    <rPh sb="0" eb="2">
      <t>シヨウ</t>
    </rPh>
    <rPh sb="2" eb="3">
      <t>ズ</t>
    </rPh>
    <rPh sb="6" eb="8">
      <t>キキ</t>
    </rPh>
    <rPh sb="8" eb="10">
      <t>ヘイキン</t>
    </rPh>
    <rPh sb="10" eb="12">
      <t>レイバイ</t>
    </rPh>
    <rPh sb="12" eb="14">
      <t>ジュウテン</t>
    </rPh>
    <rPh sb="14" eb="15">
      <t>リョウ</t>
    </rPh>
    <phoneticPr fontId="0"/>
  </si>
  <si>
    <r>
      <t>法律に基づく整備時</t>
    </r>
    <r>
      <rPr>
        <sz val="10"/>
        <rFont val="Times New Roman"/>
        <family val="1"/>
      </rPr>
      <t>HFCs</t>
    </r>
    <r>
      <rPr>
        <sz val="10"/>
        <rFont val="ＭＳ Ｐ明朝"/>
        <family val="1"/>
        <charset val="128"/>
      </rPr>
      <t>回収量</t>
    </r>
    <phoneticPr fontId="2"/>
  </si>
  <si>
    <r>
      <t>法律に基づく使用済</t>
    </r>
    <r>
      <rPr>
        <sz val="10"/>
        <rFont val="Times New Roman"/>
        <family val="1"/>
      </rPr>
      <t>HFCs</t>
    </r>
    <r>
      <rPr>
        <sz val="10"/>
        <rFont val="ＭＳ Ｐ明朝"/>
        <family val="1"/>
        <charset val="128"/>
      </rPr>
      <t>回収量</t>
    </r>
    <rPh sb="6" eb="8">
      <t>シヨウ</t>
    </rPh>
    <rPh sb="8" eb="9">
      <t>スミ</t>
    </rPh>
    <phoneticPr fontId="2"/>
  </si>
  <si>
    <r>
      <t>HFCs</t>
    </r>
    <r>
      <rPr>
        <sz val="10"/>
        <rFont val="ＭＳ 明朝"/>
        <family val="1"/>
        <charset val="128"/>
      </rPr>
      <t>機器生産台数※</t>
    </r>
    <rPh sb="4" eb="6">
      <t>キキ</t>
    </rPh>
    <rPh sb="6" eb="8">
      <t>セイサン</t>
    </rPh>
    <rPh sb="8" eb="10">
      <t>ダイスウ</t>
    </rPh>
    <phoneticPr fontId="64"/>
  </si>
  <si>
    <r>
      <rPr>
        <sz val="10"/>
        <rFont val="ＭＳ 明朝"/>
        <family val="1"/>
        <charset val="128"/>
      </rPr>
      <t>台</t>
    </r>
    <rPh sb="0" eb="1">
      <t>ダイ</t>
    </rPh>
    <phoneticPr fontId="64"/>
  </si>
  <si>
    <r>
      <t>1</t>
    </r>
    <r>
      <rPr>
        <sz val="10"/>
        <rFont val="ＭＳ 明朝"/>
        <family val="1"/>
        <charset val="128"/>
      </rPr>
      <t>台あたり製造時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充填量※</t>
    </r>
    <rPh sb="1" eb="2">
      <t>ダイ</t>
    </rPh>
    <rPh sb="5" eb="7">
      <t>セイゾウ</t>
    </rPh>
    <rPh sb="7" eb="8">
      <t>ジ</t>
    </rPh>
    <rPh sb="12" eb="14">
      <t>ジュウテン</t>
    </rPh>
    <rPh sb="14" eb="15">
      <t>リョウ</t>
    </rPh>
    <phoneticPr fontId="64"/>
  </si>
  <si>
    <r>
      <rPr>
        <sz val="10"/>
        <rFont val="ＭＳ 明朝"/>
        <family val="1"/>
        <charset val="128"/>
      </rPr>
      <t>製造時漏えい率</t>
    </r>
    <rPh sb="0" eb="2">
      <t>セイゾウ</t>
    </rPh>
    <rPh sb="2" eb="3">
      <t>ジ</t>
    </rPh>
    <rPh sb="3" eb="4">
      <t>ロウ</t>
    </rPh>
    <rPh sb="6" eb="7">
      <t>リツ</t>
    </rPh>
    <phoneticPr fontId="64"/>
  </si>
  <si>
    <r>
      <t>HFCs</t>
    </r>
    <r>
      <rPr>
        <sz val="10"/>
        <rFont val="ＭＳ 明朝"/>
        <family val="1"/>
        <charset val="128"/>
      </rPr>
      <t>機器稼働台数</t>
    </r>
    <rPh sb="4" eb="6">
      <t>キキ</t>
    </rPh>
    <rPh sb="6" eb="8">
      <t>カドウ</t>
    </rPh>
    <rPh sb="8" eb="10">
      <t>ダイスウ</t>
    </rPh>
    <phoneticPr fontId="64"/>
  </si>
  <si>
    <r>
      <t>1</t>
    </r>
    <r>
      <rPr>
        <sz val="10"/>
        <rFont val="ＭＳ 明朝"/>
        <family val="1"/>
        <charset val="128"/>
      </rPr>
      <t>台あたり使用時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充填量※</t>
    </r>
    <rPh sb="1" eb="2">
      <t>ダイ</t>
    </rPh>
    <rPh sb="5" eb="7">
      <t>シヨウ</t>
    </rPh>
    <rPh sb="7" eb="8">
      <t>ジ</t>
    </rPh>
    <rPh sb="12" eb="14">
      <t>ジュウテン</t>
    </rPh>
    <rPh sb="14" eb="15">
      <t>リョウ</t>
    </rPh>
    <phoneticPr fontId="64"/>
  </si>
  <si>
    <r>
      <rPr>
        <sz val="10"/>
        <rFont val="ＭＳ 明朝"/>
        <family val="1"/>
        <charset val="128"/>
      </rPr>
      <t>使用時漏えい率</t>
    </r>
    <rPh sb="0" eb="2">
      <t>シヨウ</t>
    </rPh>
    <rPh sb="2" eb="3">
      <t>ジ</t>
    </rPh>
    <rPh sb="3" eb="4">
      <t>ロウ</t>
    </rPh>
    <rPh sb="6" eb="7">
      <t>リツ</t>
    </rPh>
    <phoneticPr fontId="64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</si>
  <si>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7" eb="9">
      <t>キキ</t>
    </rPh>
    <rPh sb="9" eb="11">
      <t>ハッセイ</t>
    </rPh>
    <rPh sb="11" eb="13">
      <t>ダイスウ</t>
    </rPh>
    <phoneticPr fontId="64"/>
  </si>
  <si>
    <r>
      <rPr>
        <sz val="10"/>
        <rFont val="ＭＳ 明朝"/>
        <family val="1"/>
        <charset val="128"/>
      </rPr>
      <t>廃棄時充填量</t>
    </r>
    <rPh sb="0" eb="2">
      <t>ハイキ</t>
    </rPh>
    <rPh sb="2" eb="3">
      <t>ジ</t>
    </rPh>
    <rPh sb="3" eb="5">
      <t>ジュウテン</t>
    </rPh>
    <rPh sb="5" eb="6">
      <t>リョウ</t>
    </rPh>
    <phoneticPr fontId="64"/>
  </si>
  <si>
    <r>
      <rPr>
        <sz val="10"/>
        <rFont val="ＭＳ 明朝"/>
        <family val="1"/>
        <charset val="128"/>
      </rPr>
      <t>回収率</t>
    </r>
    <rPh sb="0" eb="2">
      <t>カイシュウ</t>
    </rPh>
    <rPh sb="2" eb="3">
      <t>リツ</t>
    </rPh>
    <phoneticPr fontId="64"/>
  </si>
  <si>
    <r>
      <rPr>
        <sz val="10"/>
        <rFont val="ＭＳ 明朝"/>
        <family val="1"/>
        <charset val="128"/>
      </rPr>
      <t>機器製造時排出量</t>
    </r>
    <rPh sb="0" eb="2">
      <t>キキ</t>
    </rPh>
    <rPh sb="2" eb="4">
      <t>セイゾウ</t>
    </rPh>
    <rPh sb="4" eb="5">
      <t>ジ</t>
    </rPh>
    <rPh sb="5" eb="7">
      <t>ハイシュツ</t>
    </rPh>
    <rPh sb="7" eb="8">
      <t>リョウ</t>
    </rPh>
    <phoneticPr fontId="64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</si>
  <si>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2"/>
  </si>
  <si>
    <r>
      <rPr>
        <sz val="10"/>
        <rFont val="ＭＳ 明朝"/>
        <family val="1"/>
        <charset val="128"/>
      </rPr>
      <t>機器稼働時排出量</t>
    </r>
    <rPh sb="0" eb="2">
      <t>キキ</t>
    </rPh>
    <rPh sb="2" eb="4">
      <t>カドウ</t>
    </rPh>
    <rPh sb="4" eb="5">
      <t>ジ</t>
    </rPh>
    <rPh sb="5" eb="7">
      <t>ハイシュツ</t>
    </rPh>
    <rPh sb="7" eb="8">
      <t>リョウ</t>
    </rPh>
    <phoneticPr fontId="64"/>
  </si>
  <si>
    <r>
      <rPr>
        <sz val="10"/>
        <rFont val="ＭＳ 明朝"/>
        <family val="1"/>
        <charset val="128"/>
      </rPr>
      <t>機器廃棄時排出量</t>
    </r>
    <rPh sb="0" eb="2">
      <t>キキ</t>
    </rPh>
    <rPh sb="2" eb="4">
      <t>ハイキ</t>
    </rPh>
    <rPh sb="4" eb="5">
      <t>ジ</t>
    </rPh>
    <rPh sb="5" eb="7">
      <t>ハイシュツ</t>
    </rPh>
    <rPh sb="7" eb="8">
      <t>リョウ</t>
    </rPh>
    <phoneticPr fontId="64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</si>
  <si>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64"/>
  </si>
  <si>
    <r>
      <rPr>
        <sz val="10"/>
        <rFont val="ＭＳ 明朝"/>
        <family val="1"/>
        <charset val="128"/>
      </rPr>
      <t>ガス別製造時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総充填量※</t>
    </r>
    <rPh sb="2" eb="3">
      <t>ベツ</t>
    </rPh>
    <rPh sb="3" eb="5">
      <t>セイゾウ</t>
    </rPh>
    <rPh sb="5" eb="6">
      <t>ジ</t>
    </rPh>
    <rPh sb="10" eb="11">
      <t>ソウ</t>
    </rPh>
    <rPh sb="11" eb="13">
      <t>ジュウテン</t>
    </rPh>
    <rPh sb="13" eb="14">
      <t>リョウ</t>
    </rPh>
    <phoneticPr fontId="64"/>
  </si>
  <si>
    <r>
      <t>HFCs</t>
    </r>
    <r>
      <rPr>
        <sz val="10"/>
        <rFont val="ＭＳ 明朝"/>
        <family val="1"/>
        <charset val="128"/>
      </rPr>
      <t>機器稼働隻数</t>
    </r>
    <rPh sb="4" eb="6">
      <t>キキ</t>
    </rPh>
    <rPh sb="6" eb="8">
      <t>カドウ</t>
    </rPh>
    <rPh sb="8" eb="9">
      <t>セキ</t>
    </rPh>
    <phoneticPr fontId="64"/>
  </si>
  <si>
    <r>
      <rPr>
        <sz val="10"/>
        <rFont val="ＭＳ 明朝"/>
        <family val="1"/>
        <charset val="128"/>
      </rPr>
      <t>隻</t>
    </r>
    <rPh sb="0" eb="1">
      <t>セキ</t>
    </rPh>
    <phoneticPr fontId="64"/>
  </si>
  <si>
    <r>
      <t>1</t>
    </r>
    <r>
      <rPr>
        <sz val="10"/>
        <rFont val="ＭＳ 明朝"/>
        <family val="1"/>
        <charset val="128"/>
      </rPr>
      <t>隻あたり使用時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充填量※</t>
    </r>
    <rPh sb="1" eb="2">
      <t>セキ</t>
    </rPh>
    <rPh sb="5" eb="7">
      <t>シヨウ</t>
    </rPh>
    <rPh sb="7" eb="8">
      <t>ジ</t>
    </rPh>
    <rPh sb="12" eb="14">
      <t>ジュウテン</t>
    </rPh>
    <rPh sb="14" eb="15">
      <t>リョウ</t>
    </rPh>
    <phoneticPr fontId="64"/>
  </si>
  <si>
    <r>
      <t>1</t>
    </r>
    <r>
      <rPr>
        <sz val="10"/>
        <rFont val="ＭＳ 明朝"/>
        <family val="1"/>
        <charset val="128"/>
      </rPr>
      <t>台あたりガス別廃棄時充填量</t>
    </r>
    <rPh sb="1" eb="2">
      <t>ダイ</t>
    </rPh>
    <rPh sb="7" eb="8">
      <t>ベツ</t>
    </rPh>
    <rPh sb="8" eb="10">
      <t>ハイキ</t>
    </rPh>
    <rPh sb="10" eb="11">
      <t>ジ</t>
    </rPh>
    <rPh sb="11" eb="13">
      <t>ジュウテン</t>
    </rPh>
    <rPh sb="13" eb="14">
      <t>リョウ</t>
    </rPh>
    <phoneticPr fontId="64"/>
  </si>
  <si>
    <r>
      <t>HFCs</t>
    </r>
    <r>
      <rPr>
        <sz val="10"/>
        <rFont val="ＭＳ 明朝"/>
        <family val="1"/>
        <charset val="128"/>
      </rPr>
      <t>使用機器生産（販売）台数</t>
    </r>
    <phoneticPr fontId="2"/>
  </si>
  <si>
    <r>
      <t>1</t>
    </r>
    <r>
      <rPr>
        <sz val="10"/>
        <rFont val="ＭＳ 明朝"/>
        <family val="1"/>
        <charset val="128"/>
      </rPr>
      <t>台当たり充填量</t>
    </r>
    <rPh sb="5" eb="7">
      <t>ジュウテン</t>
    </rPh>
    <phoneticPr fontId="5"/>
  </si>
  <si>
    <r>
      <rPr>
        <sz val="10"/>
        <rFont val="ＭＳ 明朝"/>
        <family val="1"/>
        <charset val="128"/>
      </rPr>
      <t>稼働台数</t>
    </r>
  </si>
  <si>
    <r>
      <rPr>
        <sz val="10"/>
        <rFont val="ＭＳ 明朝"/>
        <family val="1"/>
        <charset val="128"/>
      </rPr>
      <t>事故・故障発生率</t>
    </r>
    <rPh sb="0" eb="2">
      <t>ジコ</t>
    </rPh>
    <rPh sb="5" eb="7">
      <t>ハッセイ</t>
    </rPh>
    <phoneticPr fontId="5"/>
  </si>
  <si>
    <r>
      <rPr>
        <sz val="10"/>
        <rFont val="ＭＳ 明朝"/>
        <family val="1"/>
        <charset val="128"/>
      </rPr>
      <t>故障時平均漏洩率</t>
    </r>
    <rPh sb="0" eb="2">
      <t>コショウ</t>
    </rPh>
    <rPh sb="2" eb="3">
      <t>ジ</t>
    </rPh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</si>
  <si>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修理時平均漏洩率</t>
    </r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</si>
  <si>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廃棄台数</t>
    </r>
  </si>
  <si>
    <r>
      <rPr>
        <sz val="10"/>
        <rFont val="ＭＳ 明朝"/>
        <family val="1"/>
        <charset val="128"/>
      </rPr>
      <t>法律に基づく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回収量（暦年換算）</t>
    </r>
    <rPh sb="0" eb="2">
      <t>ホウリツ</t>
    </rPh>
    <rPh sb="3" eb="4">
      <t>モト</t>
    </rPh>
    <rPh sb="9" eb="11">
      <t>カイシュウ</t>
    </rPh>
    <rPh sb="11" eb="12">
      <t>リョウ</t>
    </rPh>
    <phoneticPr fontId="0"/>
  </si>
  <si>
    <r>
      <t>HFCs</t>
    </r>
    <r>
      <rPr>
        <sz val="10"/>
        <rFont val="ＭＳ Ｐ明朝"/>
        <family val="1"/>
        <charset val="128"/>
      </rPr>
      <t>使用機器生産台数</t>
    </r>
    <phoneticPr fontId="2"/>
  </si>
  <si>
    <r>
      <t>HFCs</t>
    </r>
    <r>
      <rPr>
        <sz val="10"/>
        <rFont val="ＭＳ 明朝"/>
        <family val="1"/>
        <charset val="128"/>
      </rPr>
      <t>機器市中稼働台数</t>
    </r>
    <rPh sb="4" eb="6">
      <t>キキ</t>
    </rPh>
    <rPh sb="6" eb="8">
      <t>シチュウ</t>
    </rPh>
    <rPh sb="8" eb="10">
      <t>カドウ</t>
    </rPh>
    <rPh sb="10" eb="12">
      <t>ダイスウ</t>
    </rPh>
    <phoneticPr fontId="5"/>
  </si>
  <si>
    <r>
      <rPr>
        <sz val="10"/>
        <rFont val="Times New Roman"/>
        <family val="1"/>
      </rPr>
      <t>g</t>
    </r>
    <r>
      <rPr>
        <sz val="10"/>
        <rFont val="ＭＳ 明朝"/>
        <family val="1"/>
        <charset val="128"/>
      </rPr>
      <t>/</t>
    </r>
    <r>
      <rPr>
        <sz val="10"/>
        <rFont val="ＭＳ Ｐ明朝"/>
        <family val="1"/>
        <charset val="128"/>
      </rPr>
      <t>台</t>
    </r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</si>
  <si>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7" eb="9">
      <t>キキ</t>
    </rPh>
    <rPh sb="9" eb="11">
      <t>ハッセイ</t>
    </rPh>
    <rPh sb="11" eb="13">
      <t>ダイスウ</t>
    </rPh>
    <phoneticPr fontId="2"/>
  </si>
  <si>
    <r>
      <rPr>
        <sz val="10"/>
        <rFont val="Times New Roman"/>
        <family val="1"/>
      </rPr>
      <t>g</t>
    </r>
    <r>
      <rPr>
        <sz val="10"/>
        <rFont val="ＭＳ 明朝"/>
        <family val="1"/>
        <charset val="128"/>
      </rPr>
      <t>/</t>
    </r>
    <r>
      <rPr>
        <sz val="10"/>
        <rFont val="ＭＳ Ｐ明朝"/>
        <family val="1"/>
        <charset val="128"/>
      </rPr>
      <t>台</t>
    </r>
    <phoneticPr fontId="5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</si>
  <si>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6" eb="8">
      <t>シヨウ</t>
    </rPh>
    <rPh sb="8" eb="9">
      <t>スミ</t>
    </rPh>
    <rPh sb="13" eb="15">
      <t>カイシュウ</t>
    </rPh>
    <rPh sb="15" eb="16">
      <t>リョウ</t>
    </rPh>
    <phoneticPr fontId="5"/>
  </si>
  <si>
    <r>
      <t>HFC</t>
    </r>
    <r>
      <rPr>
        <sz val="10"/>
        <rFont val="ＭＳ 明朝"/>
        <family val="1"/>
        <charset val="128"/>
      </rPr>
      <t>エアコン車生産台数</t>
    </r>
    <rPh sb="7" eb="8">
      <t>シャ</t>
    </rPh>
    <phoneticPr fontId="5"/>
  </si>
  <si>
    <r>
      <t>1</t>
    </r>
    <r>
      <rPr>
        <sz val="10"/>
        <rFont val="ＭＳ 明朝"/>
        <family val="1"/>
        <charset val="128"/>
      </rPr>
      <t>台当たり生産時漏洩量</t>
    </r>
  </si>
  <si>
    <r>
      <t>HFC</t>
    </r>
    <r>
      <rPr>
        <sz val="10"/>
        <rFont val="ＭＳ Ｐ明朝"/>
        <family val="1"/>
        <charset val="128"/>
      </rPr>
      <t>エアコン車両保有台数</t>
    </r>
  </si>
  <si>
    <r>
      <t>1</t>
    </r>
    <r>
      <rPr>
        <sz val="10"/>
        <rFont val="ＭＳ 明朝"/>
        <family val="1"/>
        <charset val="128"/>
      </rPr>
      <t>台当たり平均冷媒充填量</t>
    </r>
  </si>
  <si>
    <r>
      <t>1</t>
    </r>
    <r>
      <rPr>
        <sz val="10"/>
        <rFont val="ＭＳ 明朝"/>
        <family val="1"/>
        <charset val="128"/>
      </rPr>
      <t>台当たり年間使用時漏洩量（普通自動車）</t>
    </r>
    <rPh sb="14" eb="16">
      <t>フツウ</t>
    </rPh>
    <rPh sb="16" eb="19">
      <t>ジドウシャ</t>
    </rPh>
    <phoneticPr fontId="5"/>
  </si>
  <si>
    <r>
      <rPr>
        <sz val="10"/>
        <rFont val="ＭＳ 明朝"/>
        <family val="1"/>
        <charset val="128"/>
      </rPr>
      <t>故障発生割合</t>
    </r>
    <rPh sb="0" eb="2">
      <t>コショウ</t>
    </rPh>
    <rPh sb="2" eb="4">
      <t>ハッセイ</t>
    </rPh>
    <rPh sb="4" eb="6">
      <t>ワリアイ</t>
    </rPh>
    <phoneticPr fontId="5"/>
  </si>
  <si>
    <r>
      <rPr>
        <sz val="10"/>
        <rFont val="ＭＳ 明朝"/>
        <family val="1"/>
        <charset val="128"/>
      </rPr>
      <t>全損事故車両数</t>
    </r>
    <rPh sb="2" eb="4">
      <t>ジコ</t>
    </rPh>
    <phoneticPr fontId="5"/>
  </si>
  <si>
    <r>
      <rPr>
        <sz val="10"/>
        <rFont val="ＭＳ 明朝"/>
        <family val="1"/>
        <charset val="128"/>
      </rPr>
      <t>全損事故車輌冷媒充填量</t>
    </r>
    <rPh sb="2" eb="4">
      <t>ジコ</t>
    </rPh>
    <rPh sb="4" eb="6">
      <t>シャリョウ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</si>
  <si>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車国内台数</t>
    </r>
    <rPh sb="0" eb="2">
      <t>シヨウ</t>
    </rPh>
    <rPh sb="2" eb="3">
      <t>ズ</t>
    </rPh>
    <rPh sb="6" eb="7">
      <t>シャ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</si>
  <si>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車冷媒充填量</t>
    </r>
    <rPh sb="0" eb="2">
      <t>シヨウ</t>
    </rPh>
    <rPh sb="2" eb="3">
      <t>ズ</t>
    </rPh>
    <rPh sb="6" eb="7">
      <t>シャリョウ</t>
    </rPh>
    <phoneticPr fontId="5"/>
  </si>
  <si>
    <r>
      <t>HFCs</t>
    </r>
    <r>
      <rPr>
        <sz val="10"/>
        <rFont val="ＭＳ 明朝"/>
        <family val="1"/>
        <charset val="128"/>
      </rPr>
      <t>回収量（</t>
    </r>
    <r>
      <rPr>
        <sz val="10"/>
        <rFont val="Times New Roman"/>
        <family val="1"/>
      </rPr>
      <t>2002</t>
    </r>
    <r>
      <rPr>
        <sz val="10"/>
        <rFont val="ＭＳ 明朝"/>
        <family val="1"/>
        <charset val="128"/>
      </rPr>
      <t>年度以降は法律に基づく）</t>
    </r>
    <rPh sb="12" eb="14">
      <t>ネンド</t>
    </rPh>
    <rPh sb="14" eb="16">
      <t>イコウ</t>
    </rPh>
    <rPh sb="17" eb="19">
      <t>ホウリツ</t>
    </rPh>
    <rPh sb="20" eb="21">
      <t>モト</t>
    </rPh>
    <phoneticPr fontId="5"/>
  </si>
  <si>
    <r>
      <t>HFCs</t>
    </r>
    <r>
      <rPr>
        <sz val="10"/>
        <rFont val="ＭＳ 明朝"/>
        <family val="1"/>
        <charset val="128"/>
      </rPr>
      <t>機器生産台数</t>
    </r>
    <rPh sb="4" eb="6">
      <t>キキ</t>
    </rPh>
    <rPh sb="6" eb="8">
      <t>セイサン</t>
    </rPh>
    <rPh sb="8" eb="10">
      <t>ダイスウ</t>
    </rPh>
    <phoneticPr fontId="64"/>
  </si>
  <si>
    <r>
      <t>1</t>
    </r>
    <r>
      <rPr>
        <sz val="10"/>
        <rFont val="ＭＳ 明朝"/>
        <family val="1"/>
        <charset val="128"/>
      </rPr>
      <t>車両あたり製造時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充填量※</t>
    </r>
    <rPh sb="1" eb="3">
      <t>シャリョウ</t>
    </rPh>
    <rPh sb="6" eb="8">
      <t>セイゾウ</t>
    </rPh>
    <rPh sb="8" eb="9">
      <t>ジ</t>
    </rPh>
    <rPh sb="13" eb="15">
      <t>ジュウテン</t>
    </rPh>
    <rPh sb="15" eb="16">
      <t>リョウ</t>
    </rPh>
    <phoneticPr fontId="64"/>
  </si>
  <si>
    <r>
      <t>1</t>
    </r>
    <r>
      <rPr>
        <sz val="10"/>
        <rFont val="ＭＳ 明朝"/>
        <family val="1"/>
        <charset val="128"/>
      </rPr>
      <t>車両あたり使用時充填量※</t>
    </r>
    <rPh sb="6" eb="8">
      <t>シヨウ</t>
    </rPh>
    <rPh sb="8" eb="9">
      <t>ジ</t>
    </rPh>
    <rPh sb="9" eb="11">
      <t>ジュウテン</t>
    </rPh>
    <rPh sb="11" eb="12">
      <t>リョウ</t>
    </rPh>
    <phoneticPr fontId="64"/>
  </si>
  <si>
    <r>
      <t>HFCs</t>
    </r>
    <r>
      <rPr>
        <sz val="10"/>
        <rFont val="ＭＳ 明朝"/>
        <family val="1"/>
        <charset val="128"/>
      </rPr>
      <t>機器使用隻数</t>
    </r>
    <rPh sb="4" eb="6">
      <t>キキ</t>
    </rPh>
    <rPh sb="6" eb="8">
      <t>シヨウ</t>
    </rPh>
    <rPh sb="8" eb="9">
      <t>セキ</t>
    </rPh>
    <phoneticPr fontId="64"/>
  </si>
  <si>
    <r>
      <t>1</t>
    </r>
    <r>
      <rPr>
        <sz val="10"/>
        <rFont val="ＭＳ 明朝"/>
        <family val="1"/>
        <charset val="128"/>
      </rPr>
      <t>隻あたり使用時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充填量※</t>
    </r>
    <rPh sb="5" eb="7">
      <t>シヨウ</t>
    </rPh>
    <rPh sb="7" eb="8">
      <t>ジ</t>
    </rPh>
    <rPh sb="12" eb="14">
      <t>ジュウテン</t>
    </rPh>
    <rPh sb="14" eb="15">
      <t>リョウ</t>
    </rPh>
    <phoneticPr fontId="64"/>
  </si>
  <si>
    <r>
      <t>1</t>
    </r>
    <r>
      <rPr>
        <sz val="10"/>
        <rFont val="ＭＳ 明朝"/>
        <family val="1"/>
        <charset val="128"/>
      </rPr>
      <t>台あたり廃棄時充填量</t>
    </r>
    <rPh sb="1" eb="2">
      <t>ダイ</t>
    </rPh>
    <rPh sb="5" eb="7">
      <t>ハイキ</t>
    </rPh>
    <rPh sb="7" eb="8">
      <t>ジ</t>
    </rPh>
    <rPh sb="8" eb="10">
      <t>ジュウテン</t>
    </rPh>
    <rPh sb="10" eb="11">
      <t>リョウ</t>
    </rPh>
    <phoneticPr fontId="64"/>
  </si>
  <si>
    <r>
      <t xml:space="preserve">HFC-134a </t>
    </r>
    <r>
      <rPr>
        <sz val="10"/>
        <rFont val="ＭＳ 明朝"/>
        <family val="1"/>
        <charset val="128"/>
      </rPr>
      <t>使用量</t>
    </r>
    <rPh sb="9" eb="12">
      <t>シヨウリョウ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</si>
  <si>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使用量</t>
    </r>
    <rPh sb="10" eb="13">
      <t>シヨウリョウ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</si>
  <si>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使用量</t>
    </r>
    <rPh sb="11" eb="14">
      <t>シヨウリョウ</t>
    </rPh>
    <phoneticPr fontId="2"/>
  </si>
  <si>
    <r>
      <rPr>
        <sz val="10"/>
        <rFont val="ＭＳ 明朝"/>
        <family val="1"/>
        <charset val="128"/>
      </rPr>
      <t>発泡時漏洩率</t>
    </r>
    <rPh sb="0" eb="2">
      <t>ハッポウ</t>
    </rPh>
    <rPh sb="2" eb="3">
      <t>ジ</t>
    </rPh>
    <rPh sb="3" eb="5">
      <t>ロウエイ</t>
    </rPh>
    <rPh sb="5" eb="6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</si>
  <si>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5"/>
  </si>
  <si>
    <r>
      <t xml:space="preserve">HFC-134a </t>
    </r>
    <r>
      <rPr>
        <sz val="10"/>
        <rFont val="ＭＳ 明朝"/>
        <family val="1"/>
        <charset val="128"/>
      </rPr>
      <t>製造時初年度排出量</t>
    </r>
    <rPh sb="9" eb="11">
      <t>セイゾウ</t>
    </rPh>
    <rPh sb="11" eb="12">
      <t>ジ</t>
    </rPh>
    <rPh sb="12" eb="15">
      <t>ショネンド</t>
    </rPh>
    <rPh sb="15" eb="17">
      <t>ハイシュツ</t>
    </rPh>
    <rPh sb="17" eb="18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</si>
  <si>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製造時初年度排出量</t>
    </r>
    <rPh sb="10" eb="12">
      <t>セイゾウ</t>
    </rPh>
    <rPh sb="12" eb="13">
      <t>ジ</t>
    </rPh>
    <rPh sb="13" eb="16">
      <t>ショネンド</t>
    </rPh>
    <rPh sb="16" eb="18">
      <t>ハイシュツ</t>
    </rPh>
    <rPh sb="18" eb="19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</si>
  <si>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製造時初年度排出量</t>
    </r>
    <rPh sb="11" eb="13">
      <t>セイゾウ</t>
    </rPh>
    <rPh sb="13" eb="14">
      <t>ジ</t>
    </rPh>
    <rPh sb="14" eb="17">
      <t>ショネンド</t>
    </rPh>
    <rPh sb="17" eb="19">
      <t>ハイシュツ</t>
    </rPh>
    <rPh sb="19" eb="20">
      <t>リョウ</t>
    </rPh>
    <phoneticPr fontId="2"/>
  </si>
  <si>
    <r>
      <t xml:space="preserve">HFC-134a </t>
    </r>
    <r>
      <rPr>
        <sz val="10"/>
        <rFont val="ＭＳ 明朝"/>
        <family val="1"/>
        <charset val="128"/>
      </rPr>
      <t>使用時排出量</t>
    </r>
    <rPh sb="9" eb="12">
      <t>シヨウジ</t>
    </rPh>
    <rPh sb="12" eb="14">
      <t>ハイシュツ</t>
    </rPh>
    <rPh sb="14" eb="15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</si>
  <si>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使用時排出量</t>
    </r>
    <rPh sb="10" eb="13">
      <t>シヨウジ</t>
    </rPh>
    <rPh sb="13" eb="15">
      <t>ハイシュツ</t>
    </rPh>
    <rPh sb="15" eb="16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</si>
  <si>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使用時排出量</t>
    </r>
    <rPh sb="11" eb="14">
      <t>シヨウジ</t>
    </rPh>
    <rPh sb="14" eb="16">
      <t>ハイシュツ</t>
    </rPh>
    <rPh sb="16" eb="17">
      <t>リョウ</t>
    </rPh>
    <phoneticPr fontId="2"/>
  </si>
  <si>
    <r>
      <t xml:space="preserve">HFC-134a </t>
    </r>
    <r>
      <rPr>
        <sz val="10"/>
        <rFont val="ＭＳ 明朝"/>
        <family val="1"/>
        <charset val="128"/>
      </rPr>
      <t>総排出量</t>
    </r>
    <rPh sb="9" eb="10">
      <t>ソウ</t>
    </rPh>
    <rPh sb="10" eb="12">
      <t>ハイシュツ</t>
    </rPh>
    <rPh sb="12" eb="13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</si>
  <si>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総排出量</t>
    </r>
    <rPh sb="10" eb="11">
      <t>ソウ</t>
    </rPh>
    <rPh sb="11" eb="13">
      <t>ハイシュツ</t>
    </rPh>
    <rPh sb="13" eb="14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</si>
  <si>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総排出量</t>
    </r>
    <rPh sb="11" eb="12">
      <t>ソウ</t>
    </rPh>
    <rPh sb="12" eb="14">
      <t>ハイシュツ</t>
    </rPh>
    <rPh sb="14" eb="15">
      <t>リョウ</t>
    </rPh>
    <phoneticPr fontId="2"/>
  </si>
  <si>
    <r>
      <rPr>
        <sz val="10"/>
        <rFont val="ＭＳ 明朝"/>
        <family val="1"/>
        <charset val="128"/>
      </rPr>
      <t>フォーム製品化率</t>
    </r>
    <rPh sb="4" eb="6">
      <t>セイヒン</t>
    </rPh>
    <rPh sb="6" eb="7">
      <t>カ</t>
    </rPh>
    <rPh sb="7" eb="8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</si>
  <si>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2"/>
  </si>
  <si>
    <r>
      <rPr>
        <sz val="10"/>
        <rFont val="ＭＳ 明朝"/>
        <family val="1"/>
        <charset val="128"/>
      </rPr>
      <t>製造時排出量</t>
    </r>
    <rPh sb="0" eb="2">
      <t>セイゾウ</t>
    </rPh>
    <rPh sb="2" eb="3">
      <t>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</si>
  <si>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使用時排出量</t>
    </r>
    <rPh sb="0" eb="3">
      <t>シヨウジ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</si>
  <si>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排出量</t>
    </r>
    <rPh sb="0" eb="3">
      <t>ハイシュツリョウ</t>
    </rPh>
    <phoneticPr fontId="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</si>
  <si>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2"/>
  </si>
  <si>
    <r>
      <t>HFC-152a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</si>
  <si>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rPr>
        <sz val="10"/>
        <rFont val="ＭＳ 明朝"/>
        <family val="1"/>
        <charset val="128"/>
      </rPr>
      <t>消火剤排出係数</t>
    </r>
    <rPh sb="0" eb="3">
      <t>ショウカザイ</t>
    </rPh>
    <rPh sb="3" eb="5">
      <t>ハイシュツ</t>
    </rPh>
    <rPh sb="5" eb="7">
      <t>ケイスウ</t>
    </rPh>
    <phoneticPr fontId="13"/>
  </si>
  <si>
    <r>
      <rPr>
        <sz val="10"/>
        <rFont val="ＭＳ 明朝"/>
        <family val="1"/>
        <charset val="128"/>
      </rPr>
      <t>ハロン設置量（</t>
    </r>
    <r>
      <rPr>
        <sz val="10"/>
        <rFont val="Times New Roman"/>
        <family val="1"/>
      </rPr>
      <t>A</t>
    </r>
    <r>
      <rPr>
        <sz val="10"/>
        <rFont val="ＭＳ 明朝"/>
        <family val="1"/>
        <charset val="128"/>
      </rPr>
      <t>）</t>
    </r>
    <rPh sb="3" eb="6">
      <t>セッチリョウ</t>
    </rPh>
    <phoneticPr fontId="2"/>
  </si>
  <si>
    <r>
      <rPr>
        <sz val="10"/>
        <rFont val="ＭＳ 明朝"/>
        <family val="1"/>
        <charset val="128"/>
      </rPr>
      <t>ハロン補充量（</t>
    </r>
    <r>
      <rPr>
        <sz val="10"/>
        <rFont val="Times New Roman"/>
        <family val="1"/>
      </rPr>
      <t>B</t>
    </r>
    <r>
      <rPr>
        <sz val="10"/>
        <rFont val="ＭＳ 明朝"/>
        <family val="1"/>
        <charset val="128"/>
      </rPr>
      <t>）</t>
    </r>
    <rPh sb="3" eb="5">
      <t>ホジュウ</t>
    </rPh>
    <rPh sb="5" eb="6">
      <t>リョウ</t>
    </rPh>
    <phoneticPr fontId="2"/>
  </si>
  <si>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B</t>
    </r>
    <r>
      <rPr>
        <sz val="10"/>
        <rFont val="ＭＳ 明朝"/>
        <family val="1"/>
        <charset val="128"/>
      </rPr>
      <t>）／（</t>
    </r>
    <r>
      <rPr>
        <sz val="10"/>
        <rFont val="Times New Roman"/>
        <family val="1"/>
      </rPr>
      <t>A</t>
    </r>
    <r>
      <rPr>
        <sz val="10"/>
        <rFont val="ＭＳ 明朝"/>
        <family val="1"/>
        <charset val="128"/>
      </rPr>
      <t>）</t>
    </r>
    <phoneticPr fontId="2"/>
  </si>
  <si>
    <r>
      <t xml:space="preserve">HFC-23 </t>
    </r>
    <r>
      <rPr>
        <sz val="10"/>
        <rFont val="ＭＳ 明朝"/>
        <family val="1"/>
        <charset val="128"/>
      </rPr>
      <t>ストック量</t>
    </r>
    <rPh sb="11" eb="12">
      <t>リョウ</t>
    </rPh>
    <phoneticPr fontId="2"/>
  </si>
  <si>
    <r>
      <t xml:space="preserve">HFC-23 </t>
    </r>
    <r>
      <rPr>
        <sz val="10"/>
        <rFont val="ＭＳ 明朝"/>
        <family val="1"/>
        <charset val="128"/>
      </rPr>
      <t>排出量</t>
    </r>
    <rPh sb="7" eb="9">
      <t>ハイシュツ</t>
    </rPh>
    <rPh sb="9" eb="10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</si>
  <si>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ストック量</t>
    </r>
    <rPh sb="14" eb="15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</si>
  <si>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</si>
  <si>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合計排出量</t>
    </r>
    <rPh sb="0" eb="2">
      <t>ゴウケイ</t>
    </rPh>
    <rPh sb="2" eb="4">
      <t>ハイシュツ</t>
    </rPh>
    <rPh sb="4" eb="5">
      <t>リョウ</t>
    </rPh>
    <phoneticPr fontId="2"/>
  </si>
  <si>
    <r>
      <rPr>
        <sz val="10"/>
        <rFont val="ＭＳ 明朝"/>
        <family val="1"/>
        <charset val="128"/>
      </rPr>
      <t>ガス購入量</t>
    </r>
  </si>
  <si>
    <r>
      <rPr>
        <sz val="10"/>
        <rFont val="ＭＳ 明朝"/>
        <family val="1"/>
        <charset val="128"/>
      </rPr>
      <t>国内生産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  <rPh sb="2" eb="4">
      <t>セイサン</t>
    </rPh>
    <phoneticPr fontId="2"/>
  </si>
  <si>
    <r>
      <rPr>
        <sz val="10"/>
        <rFont val="ＭＳ 明朝"/>
        <family val="1"/>
        <charset val="128"/>
      </rPr>
      <t>輸入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</si>
  <si>
    <r>
      <rPr>
        <sz val="10"/>
        <rFont val="ＭＳ 明朝"/>
        <family val="1"/>
        <charset val="128"/>
      </rPr>
      <t>潜在排出量</t>
    </r>
    <phoneticPr fontId="2"/>
  </si>
  <si>
    <r>
      <rPr>
        <sz val="10"/>
        <rFont val="ＭＳ 明朝"/>
        <family val="1"/>
        <charset val="128"/>
      </rPr>
      <t>製造年使用時排出量</t>
    </r>
    <r>
      <rPr>
        <sz val="10"/>
        <rFont val="Times New Roman"/>
        <family val="1"/>
      </rPr>
      <t/>
    </r>
    <phoneticPr fontId="5"/>
  </si>
  <si>
    <r>
      <rPr>
        <sz val="10"/>
        <rFont val="ＭＳ 明朝"/>
        <family val="1"/>
        <charset val="128"/>
      </rPr>
      <t>潜在排出量</t>
    </r>
    <phoneticPr fontId="2"/>
  </si>
  <si>
    <r>
      <rPr>
        <sz val="10"/>
        <rFont val="ＭＳ 明朝"/>
        <family val="1"/>
        <charset val="128"/>
      </rPr>
      <t>製造年使用時排出量</t>
    </r>
    <r>
      <rPr>
        <sz val="10"/>
        <rFont val="Times New Roman"/>
        <family val="1"/>
      </rPr>
      <t/>
    </r>
    <phoneticPr fontId="5"/>
  </si>
  <si>
    <r>
      <rPr>
        <sz val="10"/>
        <rFont val="ＭＳ Ｐ明朝"/>
        <family val="1"/>
        <charset val="128"/>
      </rPr>
      <t>台</t>
    </r>
    <phoneticPr fontId="2"/>
  </si>
  <si>
    <r>
      <t>kg/</t>
    </r>
    <r>
      <rPr>
        <sz val="10"/>
        <rFont val="ＭＳ Ｐ明朝"/>
        <family val="1"/>
        <charset val="128"/>
      </rPr>
      <t>台</t>
    </r>
    <phoneticPr fontId="2"/>
  </si>
  <si>
    <r>
      <rPr>
        <sz val="10"/>
        <rFont val="ＭＳ Ｐ明朝"/>
        <family val="1"/>
        <charset val="128"/>
      </rPr>
      <t>使用・点検・廃棄時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排出量</t>
    </r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</si>
  <si>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</si>
  <si>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t>ナフサ  　　　　　　総発熱量</t>
    <rPh sb="11" eb="15">
      <t>ソウハツネツリョウ</t>
    </rPh>
    <phoneticPr fontId="2"/>
  </si>
  <si>
    <t>液化石油ガス  　　　総発熱量</t>
    <phoneticPr fontId="2"/>
  </si>
  <si>
    <t>石油系炭化水素ガス  総発熱量</t>
    <rPh sb="0" eb="3">
      <t>セキユケイ</t>
    </rPh>
    <rPh sb="3" eb="5">
      <t>タンカ</t>
    </rPh>
    <rPh sb="5" eb="7">
      <t>スイソ</t>
    </rPh>
    <phoneticPr fontId="2"/>
  </si>
  <si>
    <t>天然ガス  　　　　　総発熱量</t>
    <rPh sb="0" eb="2">
      <t>テンネン</t>
    </rPh>
    <phoneticPr fontId="2"/>
  </si>
  <si>
    <t>石炭（一般炭、輸入炭）総発熱量</t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</si>
  <si>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t>オイルコークス  　　総発熱量</t>
    <phoneticPr fontId="2"/>
  </si>
  <si>
    <t>液化天然ガス  　　　総発熱量</t>
    <rPh sb="0" eb="2">
      <t>エキカ</t>
    </rPh>
    <rPh sb="2" eb="4">
      <t>テンネン</t>
    </rPh>
    <phoneticPr fontId="2"/>
  </si>
  <si>
    <t>コークス炉ガス  　　総発熱量</t>
    <rPh sb="4" eb="5">
      <t>ロ</t>
    </rPh>
    <phoneticPr fontId="2"/>
  </si>
  <si>
    <r>
      <rPr>
        <sz val="10"/>
        <rFont val="ＭＳ 明朝"/>
        <family val="1"/>
        <charset val="128"/>
      </rPr>
      <t>国内病院における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回収量</t>
    </r>
    <rPh sb="0" eb="2">
      <t>コクナイ</t>
    </rPh>
    <rPh sb="2" eb="4">
      <t>ビョウイン</t>
    </rPh>
    <phoneticPr fontId="2"/>
  </si>
  <si>
    <t>NO</t>
  </si>
  <si>
    <t>C</t>
  </si>
  <si>
    <t>-</t>
  </si>
  <si>
    <t>Emissions of SF6</t>
  </si>
  <si>
    <t>－</t>
  </si>
  <si>
    <r>
      <rPr>
        <b/>
        <sz val="14"/>
        <rFont val="ＭＳ Ｐゴシック"/>
        <family val="3"/>
        <charset val="128"/>
      </rPr>
      <t>日本国温室効果ガスインベントリ報告書（</t>
    </r>
    <r>
      <rPr>
        <b/>
        <sz val="14"/>
        <rFont val="Times New Roman"/>
        <family val="1"/>
      </rPr>
      <t>NIR</t>
    </r>
    <r>
      <rPr>
        <b/>
        <sz val="14"/>
        <rFont val="ＭＳ Ｐゴシック"/>
        <family val="3"/>
        <charset val="128"/>
      </rPr>
      <t>）</t>
    </r>
    <r>
      <rPr>
        <b/>
        <sz val="14"/>
        <rFont val="Times New Roman"/>
        <family val="1"/>
      </rPr>
      <t xml:space="preserve"> 2016</t>
    </r>
    <r>
      <rPr>
        <b/>
        <sz val="14"/>
        <rFont val="ＭＳ Ｐゴシック"/>
        <family val="3"/>
        <charset val="128"/>
      </rPr>
      <t>年</t>
    </r>
    <r>
      <rPr>
        <b/>
        <sz val="14"/>
        <rFont val="ＭＳ Ｐゴシック"/>
        <family val="3"/>
        <charset val="128"/>
      </rPr>
      <t>版</t>
    </r>
    <r>
      <rPr>
        <b/>
        <sz val="14"/>
        <rFont val="Times New Roman"/>
        <family val="1"/>
      </rPr>
      <t xml:space="preserve"> </t>
    </r>
    <r>
      <rPr>
        <sz val="12"/>
        <rFont val="ＭＳ 明朝"/>
        <family val="1"/>
        <charset val="128"/>
      </rPr>
      <t/>
    </r>
    <rPh sb="0" eb="18">
      <t>ニｒ＠</t>
    </rPh>
    <rPh sb="28" eb="29">
      <t>ネン</t>
    </rPh>
    <rPh sb="29" eb="30">
      <t>バン</t>
    </rPh>
    <phoneticPr fontId="2"/>
  </si>
  <si>
    <t>0-20</t>
  </si>
  <si>
    <t>0-80</t>
  </si>
  <si>
    <t>0-260</t>
  </si>
  <si>
    <t>0-240</t>
  </si>
  <si>
    <t>0-960</t>
  </si>
  <si>
    <t>0-2,320</t>
  </si>
  <si>
    <t>0-7,040</t>
  </si>
  <si>
    <t>0-4,000</t>
  </si>
  <si>
    <t>0-7,000</t>
  </si>
  <si>
    <t>0-8,460</t>
  </si>
  <si>
    <t>0-10,430</t>
  </si>
  <si>
    <t>0-14,370</t>
  </si>
  <si>
    <t>0-16,900</t>
  </si>
  <si>
    <t>0-17,560</t>
  </si>
  <si>
    <t>0-16,210</t>
  </si>
  <si>
    <t>0-27,420</t>
  </si>
  <si>
    <t>0-38,860</t>
  </si>
  <si>
    <t>0-45,980</t>
  </si>
  <si>
    <t>0-32,280</t>
  </si>
  <si>
    <t>10-6,000</t>
  </si>
  <si>
    <t>0-0.1</t>
  </si>
  <si>
    <t>0-0.4</t>
  </si>
  <si>
    <t>0-1.6</t>
  </si>
  <si>
    <t>0-3.8</t>
  </si>
  <si>
    <r>
      <t>4</t>
    </r>
    <r>
      <rPr>
        <sz val="10"/>
        <rFont val="ＭＳ 明朝"/>
        <family val="1"/>
        <charset val="128"/>
      </rPr>
      <t>～</t>
    </r>
    <r>
      <rPr>
        <sz val="10"/>
        <rFont val="Times New Roman"/>
        <family val="1"/>
      </rPr>
      <t>16</t>
    </r>
  </si>
  <si>
    <t>0.4-43.9</t>
  </si>
  <si>
    <t>0.4-44.2</t>
  </si>
  <si>
    <t>0.4-43.0</t>
  </si>
  <si>
    <t>0.5-40.9</t>
  </si>
  <si>
    <t>0.5-44.8</t>
  </si>
  <si>
    <t>0.5-43.4</t>
  </si>
  <si>
    <t>0.5-41.5</t>
  </si>
  <si>
    <t>0.6-41.0</t>
  </si>
  <si>
    <t>0.7-41.6</t>
  </si>
  <si>
    <t>0.7-41.8</t>
  </si>
  <si>
    <t>0.7-40.4</t>
  </si>
  <si>
    <t>0.6-36.6</t>
  </si>
  <si>
    <t>07.-39.9</t>
  </si>
  <si>
    <t>0.6-36.2</t>
  </si>
  <si>
    <t>0.7-37.4</t>
  </si>
  <si>
    <t>0.6-37.2</t>
  </si>
  <si>
    <t>0.7-39.0</t>
  </si>
  <si>
    <t>0.6-38.0</t>
  </si>
  <si>
    <t>0.7-38.3</t>
  </si>
  <si>
    <t>0.6-36.7</t>
  </si>
  <si>
    <t>0.6-39.0</t>
  </si>
  <si>
    <t>1.1-36.8</t>
  </si>
  <si>
    <t>1.1-39.9</t>
  </si>
  <si>
    <t>1.1-37.9</t>
  </si>
  <si>
    <t>1.1-34.5</t>
  </si>
  <si>
    <t>6-54.9</t>
  </si>
  <si>
    <t>6-54.7</t>
  </si>
  <si>
    <t>6-54.8</t>
  </si>
  <si>
    <t>6-54.6</t>
  </si>
  <si>
    <t>6-54.3</t>
  </si>
  <si>
    <t>6-54.1</t>
  </si>
  <si>
    <t>6-53.9</t>
  </si>
  <si>
    <t>6-53.6</t>
  </si>
  <si>
    <t>6-52.9</t>
  </si>
  <si>
    <t>6-52.6</t>
  </si>
  <si>
    <t>6-52.0</t>
  </si>
  <si>
    <t>6-51.4</t>
  </si>
  <si>
    <t>6-50.8</t>
  </si>
  <si>
    <t>6-50.4</t>
  </si>
  <si>
    <t>6-49.8</t>
  </si>
  <si>
    <t>6-49.4</t>
  </si>
  <si>
    <t>6-48.8</t>
  </si>
  <si>
    <t>6-48.6</t>
  </si>
  <si>
    <t>6-48.2</t>
  </si>
  <si>
    <t>6-48.07</t>
  </si>
  <si>
    <t>6-47.9</t>
  </si>
  <si>
    <t>6-47.7</t>
  </si>
  <si>
    <t>0-21.9</t>
  </si>
  <si>
    <t>0-20.8</t>
  </si>
  <si>
    <t>0-22.3</t>
  </si>
  <si>
    <t>0-21.3</t>
  </si>
  <si>
    <t>0-20.1</t>
  </si>
  <si>
    <t>0-19.2</t>
  </si>
  <si>
    <t>0-19.8</t>
  </si>
  <si>
    <t>0-16.6</t>
  </si>
  <si>
    <t>0-13.2</t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</si>
  <si>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4-59 </t>
    </r>
    <r>
      <rPr>
        <sz val="10"/>
        <rFont val="ＭＳ 明朝"/>
        <family val="1"/>
        <charset val="128"/>
      </rPr>
      <t>業務用冷凍空調機器からの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クウチョウ</t>
    </rPh>
    <rPh sb="13" eb="15">
      <t>キキ</t>
    </rPh>
    <rPh sb="22" eb="24">
      <t>ハイシュツ</t>
    </rPh>
    <rPh sb="25" eb="27">
      <t>カンレン</t>
    </rPh>
    <rPh sb="27" eb="29">
      <t>シヒョウ</t>
    </rPh>
    <phoneticPr fontId="2"/>
  </si>
  <si>
    <t>NO</t>
    <phoneticPr fontId="2"/>
  </si>
  <si>
    <t>NO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</si>
</sst>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176" formatCode="#,##0_);[Red]\(#,##0\)"/>
    <numFmt numFmtId="177" formatCode="#,##0_ "/>
    <numFmt numFmtId="178" formatCode="0.0%"/>
    <numFmt numFmtId="179" formatCode="#,##0.0_ "/>
    <numFmt numFmtId="180" formatCode="#,##0.00_ "/>
    <numFmt numFmtId="181" formatCode="0.000_ "/>
    <numFmt numFmtId="182" formatCode="0.0_ "/>
    <numFmt numFmtId="183" formatCode="#,##0.0000"/>
    <numFmt numFmtId="184" formatCode="#,##0.0"/>
    <numFmt numFmtId="185" formatCode="#,##0.000"/>
    <numFmt numFmtId="186" formatCode="0.00_ "/>
    <numFmt numFmtId="187" formatCode="0.0000000_ "/>
    <numFmt numFmtId="188" formatCode="#,##0.00000_ "/>
    <numFmt numFmtId="189" formatCode="#,##0.0000000_ "/>
    <numFmt numFmtId="190" formatCode="#,##0.000000"/>
    <numFmt numFmtId="191" formatCode="0.000"/>
    <numFmt numFmtId="192" formatCode="0.0"/>
    <numFmt numFmtId="193" formatCode="#,##0.0000_ "/>
    <numFmt numFmtId="194" formatCode="0.000000_ "/>
    <numFmt numFmtId="195" formatCode="0.0000"/>
    <numFmt numFmtId="196" formatCode="0.0000_ "/>
    <numFmt numFmtId="197" formatCode="0.000%"/>
    <numFmt numFmtId="198" formatCode="_-* #,##0.00_-;\-* #,##0.00_-;_-* &quot;-&quot;??_-;_-@_-"/>
    <numFmt numFmtId="199" formatCode="_-* #,##0.00\ _F_-;\-* #,##0.00\ _F_-;_-* &quot;-&quot;??\ _F_-;_-@_-"/>
    <numFmt numFmtId="200" formatCode="#,##0.000;[Red]\-#,##0.000"/>
    <numFmt numFmtId="201" formatCode="#,##0.000_ ;[Red]\-#,##0.000\ "/>
    <numFmt numFmtId="202" formatCode="yyyy/m/d;@"/>
    <numFmt numFmtId="203" formatCode="#,##0.0000;[Red]\-#,##0.0000"/>
    <numFmt numFmtId="204" formatCode="#,##0.00000;[Red]\-#,##0.00000"/>
    <numFmt numFmtId="205" formatCode="0.00000_ "/>
    <numFmt numFmtId="206" formatCode="#,##0.0;[Red]\-#,##0.0"/>
  </numFmts>
  <fonts count="8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9"/>
      <color rgb="FFFF0000"/>
      <name val="Times New Roman"/>
      <family val="1"/>
    </font>
    <font>
      <sz val="10"/>
      <name val="ＭＳ Ｐ明朝"/>
      <family val="1"/>
      <charset val="128"/>
    </font>
    <font>
      <sz val="12"/>
      <name val="Osaka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6"/>
      <name val="ＭＳ Ｐゴシック"/>
      <family val="2"/>
      <charset val="128"/>
      <scheme val="minor"/>
    </font>
    <font>
      <b/>
      <sz val="14"/>
      <name val="Times New Roman"/>
      <family val="1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2"/>
      <name val="Times New Roman"/>
      <family val="1"/>
    </font>
    <font>
      <u/>
      <sz val="11"/>
      <color indexed="12"/>
      <name val="ＭＳ Ｐゴシック"/>
      <family val="3"/>
      <charset val="128"/>
    </font>
    <font>
      <u/>
      <sz val="11"/>
      <color indexed="1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sz val="6"/>
      <name val="Times New Roman"/>
      <family val="2"/>
      <charset val="128"/>
    </font>
    <font>
      <b/>
      <sz val="14"/>
      <name val="ＭＳ Ｐ明朝"/>
      <family val="1"/>
      <charset val="128"/>
    </font>
    <font>
      <vertAlign val="subscript"/>
      <sz val="10"/>
      <name val="Times New Roman"/>
      <family val="1"/>
    </font>
    <font>
      <sz val="10"/>
      <color theme="1"/>
      <name val="Times New Roman"/>
      <family val="1"/>
    </font>
    <font>
      <sz val="10"/>
      <name val="ＭＳ Ｐゴシック"/>
      <family val="3"/>
      <charset val="128"/>
    </font>
    <font>
      <vertAlign val="superscript"/>
      <sz val="10"/>
      <name val="Times New Roman"/>
      <family val="1"/>
    </font>
    <font>
      <sz val="10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99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rgb="FF000000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51">
    <xf numFmtId="0" fontId="0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7" fillId="3" borderId="1">
      <alignment horizontal="right" vertical="center"/>
    </xf>
    <xf numFmtId="0" fontId="7" fillId="3" borderId="1">
      <alignment horizontal="right" vertical="center"/>
    </xf>
    <xf numFmtId="0" fontId="7" fillId="3" borderId="3">
      <alignment horizontal="right" vertical="center"/>
    </xf>
    <xf numFmtId="4" fontId="8" fillId="0" borderId="4" applyFill="0" applyBorder="0" applyProtection="0">
      <alignment horizontal="right" vertical="center"/>
    </xf>
    <xf numFmtId="0" fontId="7" fillId="0" borderId="0" applyNumberFormat="0">
      <alignment horizontal="right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7" fillId="0" borderId="6">
      <alignment horizontal="left" vertical="top" wrapText="1"/>
    </xf>
    <xf numFmtId="0" fontId="9" fillId="0" borderId="0" applyNumberFormat="0" applyFill="0" applyBorder="0" applyAlignment="0" applyProtection="0"/>
    <xf numFmtId="0" fontId="6" fillId="0" borderId="0" applyBorder="0">
      <alignment horizontal="right" vertical="center"/>
    </xf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3" fontId="6" fillId="5" borderId="1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0" fontId="18" fillId="0" borderId="0"/>
    <xf numFmtId="0" fontId="19" fillId="0" borderId="0"/>
    <xf numFmtId="0" fontId="20" fillId="12" borderId="37" applyNumberFormat="0" applyAlignment="0" applyProtection="0"/>
    <xf numFmtId="0" fontId="21" fillId="0" borderId="0"/>
    <xf numFmtId="0" fontId="8" fillId="0" borderId="0" applyNumberFormat="0" applyFill="0" applyBorder="0" applyProtection="0">
      <alignment horizontal="left" vertical="center"/>
    </xf>
    <xf numFmtId="0" fontId="6" fillId="2" borderId="38">
      <alignment horizontal="right" vertical="center"/>
    </xf>
    <xf numFmtId="0" fontId="21" fillId="0" borderId="0" applyNumberFormat="0" applyFont="0" applyFill="0" applyBorder="0" applyProtection="0">
      <alignment horizontal="left" vertical="center" indent="2"/>
    </xf>
    <xf numFmtId="0" fontId="21" fillId="6" borderId="0" applyNumberFormat="0" applyFont="0" applyBorder="0" applyAlignment="0" applyProtection="0"/>
    <xf numFmtId="0" fontId="21" fillId="0" borderId="0" applyNumberFormat="0" applyFont="0" applyFill="0" applyBorder="0" applyProtection="0">
      <alignment horizontal="left" vertical="center" indent="5"/>
    </xf>
    <xf numFmtId="0" fontId="6" fillId="0" borderId="1">
      <alignment horizontal="right" vertical="center"/>
    </xf>
    <xf numFmtId="0" fontId="21" fillId="0" borderId="41"/>
    <xf numFmtId="0" fontId="23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2" borderId="39">
      <alignment horizontal="right" vertical="center"/>
    </xf>
    <xf numFmtId="0" fontId="6" fillId="0" borderId="39">
      <alignment horizontal="right" vertical="center"/>
    </xf>
    <xf numFmtId="4" fontId="21" fillId="0" borderId="0"/>
    <xf numFmtId="0" fontId="7" fillId="3" borderId="40">
      <alignment horizontal="right" vertical="center"/>
    </xf>
    <xf numFmtId="0" fontId="7" fillId="3" borderId="39">
      <alignment horizontal="right" vertical="center"/>
    </xf>
    <xf numFmtId="0" fontId="7" fillId="3" borderId="2">
      <alignment horizontal="right" vertical="center"/>
    </xf>
    <xf numFmtId="0" fontId="24" fillId="0" borderId="0"/>
    <xf numFmtId="4" fontId="7" fillId="3" borderId="3">
      <alignment horizontal="right" vertical="center"/>
    </xf>
    <xf numFmtId="0" fontId="6" fillId="0" borderId="0"/>
    <xf numFmtId="0" fontId="6" fillId="14" borderId="1">
      <alignment horizontal="right" vertical="center"/>
    </xf>
    <xf numFmtId="0" fontId="6" fillId="14" borderId="0" applyBorder="0">
      <alignment horizontal="right" vertical="center"/>
    </xf>
    <xf numFmtId="0" fontId="21" fillId="0" borderId="0"/>
    <xf numFmtId="0" fontId="21" fillId="13" borderId="1"/>
    <xf numFmtId="4" fontId="21" fillId="0" borderId="0"/>
    <xf numFmtId="4" fontId="6" fillId="0" borderId="1" applyFill="0" applyBorder="0" applyProtection="0">
      <alignment horizontal="right" vertical="center"/>
    </xf>
    <xf numFmtId="0" fontId="26" fillId="0" borderId="0" applyNumberFormat="0" applyFill="0" applyBorder="0" applyAlignment="0" applyProtection="0"/>
    <xf numFmtId="0" fontId="6" fillId="0" borderId="0"/>
    <xf numFmtId="4" fontId="21" fillId="0" borderId="0"/>
    <xf numFmtId="4" fontId="21" fillId="0" borderId="0"/>
    <xf numFmtId="0" fontId="19" fillId="0" borderId="0"/>
    <xf numFmtId="4" fontId="4" fillId="0" borderId="0"/>
    <xf numFmtId="0" fontId="6" fillId="6" borderId="1"/>
    <xf numFmtId="0" fontId="7" fillId="3" borderId="3">
      <alignment horizontal="right" vertical="center"/>
    </xf>
    <xf numFmtId="0" fontId="23" fillId="2" borderId="67">
      <alignment horizontal="right" vertical="center"/>
    </xf>
    <xf numFmtId="0" fontId="7" fillId="3" borderId="68">
      <alignment horizontal="right" vertical="center"/>
    </xf>
    <xf numFmtId="0" fontId="6" fillId="0" borderId="1" applyNumberFormat="0" applyFill="0" applyAlignment="0" applyProtection="0"/>
    <xf numFmtId="0" fontId="7" fillId="3" borderId="1">
      <alignment horizontal="right" vertical="center"/>
    </xf>
    <xf numFmtId="0" fontId="7" fillId="3" borderId="1">
      <alignment horizontal="right" vertical="center"/>
    </xf>
    <xf numFmtId="0" fontId="6" fillId="0" borderId="5">
      <alignment horizontal="left" vertical="center" wrapText="1" indent="2"/>
    </xf>
    <xf numFmtId="0" fontId="7" fillId="3" borderId="3">
      <alignment horizontal="right" vertical="center"/>
    </xf>
    <xf numFmtId="0" fontId="6" fillId="0" borderId="1">
      <alignment horizontal="right" vertical="center"/>
    </xf>
    <xf numFmtId="0" fontId="23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3" borderId="2">
      <alignment horizontal="right" vertical="center"/>
    </xf>
    <xf numFmtId="0" fontId="25" fillId="0" borderId="0" applyNumberFormat="0" applyFill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1" fillId="0" borderId="0" applyNumberFormat="0" applyFont="0" applyFill="0" applyBorder="0" applyProtection="0">
      <alignment horizontal="left" vertical="center" indent="2"/>
    </xf>
    <xf numFmtId="0" fontId="21" fillId="0" borderId="0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4" fillId="24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27" fillId="24" borderId="0" applyNumberFormat="0" applyBorder="0" applyAlignment="0" applyProtection="0"/>
    <xf numFmtId="0" fontId="21" fillId="0" borderId="0" applyNumberFormat="0" applyFont="0" applyFill="0" applyBorder="0" applyProtection="0">
      <alignment horizontal="left" vertical="center" indent="5"/>
    </xf>
    <xf numFmtId="0" fontId="21" fillId="0" borderId="0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0" fontId="28" fillId="2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9" fillId="2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2" borderId="0" applyNumberFormat="0" applyBorder="0" applyAlignment="0" applyProtection="0"/>
    <xf numFmtId="0" fontId="8" fillId="14" borderId="0" applyBorder="0" applyAlignment="0"/>
    <xf numFmtId="4" fontId="8" fillId="14" borderId="0" applyBorder="0" applyAlignment="0"/>
    <xf numFmtId="4" fontId="6" fillId="14" borderId="0" applyBorder="0">
      <alignment horizontal="right" vertical="center"/>
    </xf>
    <xf numFmtId="4" fontId="6" fillId="2" borderId="0" applyBorder="0">
      <alignment horizontal="right" vertical="center"/>
    </xf>
    <xf numFmtId="4" fontId="6" fillId="2" borderId="0" applyBorder="0">
      <alignment horizontal="right" vertical="center"/>
    </xf>
    <xf numFmtId="4" fontId="7" fillId="2" borderId="1">
      <alignment horizontal="right" vertical="center"/>
    </xf>
    <xf numFmtId="4" fontId="23" fillId="2" borderId="1">
      <alignment horizontal="right" vertical="center"/>
    </xf>
    <xf numFmtId="4" fontId="7" fillId="3" borderId="1">
      <alignment horizontal="right" vertical="center"/>
    </xf>
    <xf numFmtId="4" fontId="7" fillId="3" borderId="1">
      <alignment horizontal="right" vertical="center"/>
    </xf>
    <xf numFmtId="4" fontId="7" fillId="3" borderId="2">
      <alignment horizontal="right" vertical="center"/>
    </xf>
    <xf numFmtId="4" fontId="7" fillId="3" borderId="3">
      <alignment horizontal="right" vertical="center"/>
    </xf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2" borderId="0" applyNumberFormat="0" applyBorder="0" applyAlignment="0" applyProtection="0"/>
    <xf numFmtId="0" fontId="30" fillId="33" borderId="42" applyNumberFormat="0" applyAlignment="0" applyProtection="0"/>
    <xf numFmtId="0" fontId="31" fillId="16" borderId="0" applyNumberFormat="0" applyBorder="0" applyAlignment="0" applyProtection="0"/>
    <xf numFmtId="0" fontId="32" fillId="33" borderId="43" applyNumberFormat="0" applyAlignment="0" applyProtection="0"/>
    <xf numFmtId="0" fontId="33" fillId="33" borderId="43" applyNumberFormat="0" applyAlignment="0" applyProtection="0"/>
    <xf numFmtId="0" fontId="34" fillId="34" borderId="44" applyNumberFormat="0" applyAlignment="0" applyProtection="0"/>
    <xf numFmtId="198" fontId="24" fillId="0" borderId="0" applyFont="0" applyFill="0" applyBorder="0" applyAlignment="0" applyProtection="0"/>
    <xf numFmtId="199" fontId="35" fillId="0" borderId="0" applyFont="0" applyFill="0" applyBorder="0" applyAlignment="0" applyProtection="0"/>
    <xf numFmtId="198" fontId="24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36" fillId="20" borderId="43" applyNumberFormat="0" applyAlignment="0" applyProtection="0"/>
    <xf numFmtId="0" fontId="37" fillId="0" borderId="4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7" borderId="0" applyNumberFormat="0" applyBorder="0" applyAlignment="0" applyProtection="0"/>
    <xf numFmtId="0" fontId="41" fillId="17" borderId="0" applyNumberFormat="0" applyBorder="0" applyAlignment="0" applyProtection="0"/>
    <xf numFmtId="0" fontId="42" fillId="0" borderId="46" applyNumberFormat="0" applyFill="0" applyAlignment="0" applyProtection="0"/>
    <xf numFmtId="0" fontId="43" fillId="0" borderId="47" applyNumberFormat="0" applyFill="0" applyAlignment="0" applyProtection="0"/>
    <xf numFmtId="0" fontId="44" fillId="0" borderId="48" applyNumberFormat="0" applyFill="0" applyAlignment="0" applyProtection="0"/>
    <xf numFmtId="0" fontId="44" fillId="0" borderId="0" applyNumberFormat="0" applyFill="0" applyBorder="0" applyAlignment="0" applyProtection="0"/>
    <xf numFmtId="0" fontId="45" fillId="20" borderId="43" applyNumberFormat="0" applyAlignment="0" applyProtection="0"/>
    <xf numFmtId="4" fontId="6" fillId="0" borderId="0" applyBorder="0">
      <alignment horizontal="right" vertical="center"/>
    </xf>
    <xf numFmtId="0" fontId="6" fillId="0" borderId="13">
      <alignment horizontal="right" vertical="center"/>
    </xf>
    <xf numFmtId="4" fontId="6" fillId="0" borderId="1">
      <alignment horizontal="right" vertical="center"/>
    </xf>
    <xf numFmtId="1" fontId="22" fillId="2" borderId="0" applyBorder="0">
      <alignment horizontal="right" vertical="center"/>
    </xf>
    <xf numFmtId="0" fontId="46" fillId="0" borderId="49" applyNumberFormat="0" applyFill="0" applyAlignment="0" applyProtection="0"/>
    <xf numFmtId="0" fontId="47" fillId="35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4" fontId="4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0" fontId="21" fillId="6" borderId="0" applyNumberFormat="0" applyFont="0" applyBorder="0" applyAlignment="0" applyProtection="0"/>
    <xf numFmtId="4" fontId="21" fillId="6" borderId="0" applyNumberFormat="0" applyFont="0" applyBorder="0" applyAlignment="0" applyProtection="0"/>
    <xf numFmtId="4" fontId="21" fillId="6" borderId="0" applyNumberFormat="0" applyFont="0" applyBorder="0" applyAlignment="0" applyProtection="0"/>
    <xf numFmtId="0" fontId="21" fillId="6" borderId="0" applyNumberFormat="0" applyFont="0" applyBorder="0" applyAlignment="0" applyProtection="0"/>
    <xf numFmtId="0" fontId="21" fillId="6" borderId="0" applyNumberFormat="0" applyFont="0" applyBorder="0" applyAlignment="0" applyProtection="0"/>
    <xf numFmtId="0" fontId="35" fillId="4" borderId="0" applyNumberFormat="0" applyFont="0" applyBorder="0" applyAlignment="0" applyProtection="0"/>
    <xf numFmtId="0" fontId="27" fillId="36" borderId="50" applyNumberFormat="0" applyFont="0" applyAlignment="0" applyProtection="0"/>
    <xf numFmtId="0" fontId="21" fillId="36" borderId="50" applyNumberFormat="0" applyFont="0" applyAlignment="0" applyProtection="0"/>
    <xf numFmtId="0" fontId="49" fillId="33" borderId="42" applyNumberFormat="0" applyAlignment="0" applyProtection="0"/>
    <xf numFmtId="9" fontId="35" fillId="0" borderId="0" applyFont="0" applyFill="0" applyBorder="0" applyAlignment="0" applyProtection="0"/>
    <xf numFmtId="0" fontId="50" fillId="16" borderId="0" applyNumberFormat="0" applyBorder="0" applyAlignment="0" applyProtection="0"/>
    <xf numFmtId="4" fontId="6" fillId="6" borderId="1"/>
    <xf numFmtId="0" fontId="6" fillId="6" borderId="39"/>
    <xf numFmtId="0" fontId="51" fillId="0" borderId="0" applyNumberFormat="0" applyFill="0" applyBorder="0" applyAlignment="0" applyProtection="0"/>
    <xf numFmtId="0" fontId="52" fillId="0" borderId="45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46" applyNumberFormat="0" applyFill="0" applyAlignment="0" applyProtection="0"/>
    <xf numFmtId="0" fontId="55" fillId="0" borderId="47" applyNumberFormat="0" applyFill="0" applyAlignment="0" applyProtection="0"/>
    <xf numFmtId="0" fontId="56" fillId="0" borderId="48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4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34" borderId="44" applyNumberFormat="0" applyAlignment="0" applyProtection="0"/>
    <xf numFmtId="0" fontId="2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1" fillId="0" borderId="0" applyNumberFormat="0" applyFont="0" applyFill="0" applyBorder="0" applyProtection="0">
      <alignment horizontal="left" vertical="center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4" fontId="21" fillId="0" borderId="0"/>
    <xf numFmtId="0" fontId="62" fillId="0" borderId="0"/>
    <xf numFmtId="0" fontId="21" fillId="6" borderId="0" applyNumberFormat="0" applyFont="0" applyBorder="0" applyAlignment="0" applyProtection="0"/>
    <xf numFmtId="0" fontId="26" fillId="0" borderId="0" applyNumberFormat="0" applyFill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27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2" borderId="0" applyNumberFormat="0" applyBorder="0" applyAlignment="0" applyProtection="0"/>
    <xf numFmtId="0" fontId="31" fillId="16" borderId="0" applyNumberFormat="0" applyBorder="0" applyAlignment="0" applyProtection="0"/>
    <xf numFmtId="0" fontId="33" fillId="33" borderId="43" applyNumberFormat="0" applyAlignment="0" applyProtection="0"/>
    <xf numFmtId="0" fontId="34" fillId="34" borderId="44" applyNumberFormat="0" applyAlignment="0" applyProtection="0"/>
    <xf numFmtId="0" fontId="39" fillId="0" borderId="0" applyNumberFormat="0" applyFill="0" applyBorder="0" applyAlignment="0" applyProtection="0"/>
    <xf numFmtId="0" fontId="40" fillId="17" borderId="0" applyNumberFormat="0" applyBorder="0" applyAlignment="0" applyProtection="0"/>
    <xf numFmtId="0" fontId="42" fillId="0" borderId="46" applyNumberFormat="0" applyFill="0" applyAlignment="0" applyProtection="0"/>
    <xf numFmtId="0" fontId="43" fillId="0" borderId="47" applyNumberFormat="0" applyFill="0" applyAlignment="0" applyProtection="0"/>
    <xf numFmtId="0" fontId="44" fillId="0" borderId="48" applyNumberFormat="0" applyFill="0" applyAlignment="0" applyProtection="0"/>
    <xf numFmtId="0" fontId="44" fillId="0" borderId="0" applyNumberFormat="0" applyFill="0" applyBorder="0" applyAlignment="0" applyProtection="0"/>
    <xf numFmtId="0" fontId="45" fillId="20" borderId="43" applyNumberFormat="0" applyAlignment="0" applyProtection="0"/>
    <xf numFmtId="0" fontId="46" fillId="0" borderId="49" applyNumberFormat="0" applyFill="0" applyAlignment="0" applyProtection="0"/>
    <xf numFmtId="0" fontId="47" fillId="35" borderId="0" applyNumberFormat="0" applyBorder="0" applyAlignment="0" applyProtection="0"/>
    <xf numFmtId="0" fontId="21" fillId="0" borderId="0"/>
    <xf numFmtId="0" fontId="27" fillId="36" borderId="50" applyNumberFormat="0" applyFont="0" applyAlignment="0" applyProtection="0"/>
    <xf numFmtId="0" fontId="49" fillId="33" borderId="42" applyNumberFormat="0" applyAlignment="0" applyProtection="0"/>
    <xf numFmtId="0" fontId="51" fillId="0" borderId="0" applyNumberFormat="0" applyFill="0" applyBorder="0" applyAlignment="0" applyProtection="0"/>
    <xf numFmtId="0" fontId="52" fillId="0" borderId="45" applyNumberFormat="0" applyFill="0" applyAlignment="0" applyProtection="0"/>
    <xf numFmtId="0" fontId="59" fillId="0" borderId="0" applyNumberFormat="0" applyFill="0" applyBorder="0" applyAlignment="0" applyProtection="0"/>
    <xf numFmtId="0" fontId="63" fillId="0" borderId="0">
      <alignment horizontal="left" vertical="center" indent="1"/>
    </xf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18" borderId="0" applyNumberFormat="0" applyBorder="0" applyAlignment="0" applyProtection="0"/>
    <xf numFmtId="0" fontId="27" fillId="21" borderId="0" applyNumberFormat="0" applyBorder="0" applyAlignment="0" applyProtection="0"/>
    <xf numFmtId="0" fontId="27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7" fillId="2" borderId="51">
      <alignment horizontal="right" vertical="center"/>
    </xf>
    <xf numFmtId="4" fontId="7" fillId="2" borderId="51">
      <alignment horizontal="right" vertical="center"/>
    </xf>
    <xf numFmtId="0" fontId="23" fillId="2" borderId="51">
      <alignment horizontal="right" vertical="center"/>
    </xf>
    <xf numFmtId="4" fontId="23" fillId="2" borderId="51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7" fillId="3" borderId="52">
      <alignment horizontal="right" vertical="center"/>
    </xf>
    <xf numFmtId="4" fontId="7" fillId="3" borderId="52">
      <alignment horizontal="right" vertical="center"/>
    </xf>
    <xf numFmtId="0" fontId="7" fillId="3" borderId="53">
      <alignment horizontal="right" vertical="center"/>
    </xf>
    <xf numFmtId="4" fontId="7" fillId="3" borderId="53">
      <alignment horizontal="right" vertical="center"/>
    </xf>
    <xf numFmtId="0" fontId="33" fillId="33" borderId="43" applyNumberFormat="0" applyAlignment="0" applyProtection="0"/>
    <xf numFmtId="0" fontId="6" fillId="3" borderId="54">
      <alignment horizontal="left" vertical="center" wrapText="1" indent="2"/>
    </xf>
    <xf numFmtId="0" fontId="6" fillId="0" borderId="54">
      <alignment horizontal="left" vertical="center" wrapText="1" indent="2"/>
    </xf>
    <xf numFmtId="0" fontId="6" fillId="2" borderId="52">
      <alignment horizontal="left" vertical="center"/>
    </xf>
    <xf numFmtId="0" fontId="39" fillId="0" borderId="0" applyNumberFormat="0" applyFill="0" applyBorder="0" applyAlignment="0" applyProtection="0"/>
    <xf numFmtId="0" fontId="45" fillId="20" borderId="43" applyNumberFormat="0" applyAlignment="0" applyProtection="0"/>
    <xf numFmtId="0" fontId="6" fillId="0" borderId="51">
      <alignment horizontal="right" vertical="center"/>
    </xf>
    <xf numFmtId="4" fontId="6" fillId="0" borderId="51">
      <alignment horizontal="right" vertical="center"/>
    </xf>
    <xf numFmtId="0" fontId="19" fillId="0" borderId="0"/>
    <xf numFmtId="0" fontId="6" fillId="0" borderId="51" applyNumberFormat="0" applyFill="0" applyAlignment="0" applyProtection="0"/>
    <xf numFmtId="0" fontId="49" fillId="33" borderId="42" applyNumberFormat="0" applyAlignment="0" applyProtection="0"/>
    <xf numFmtId="183" fontId="6" fillId="5" borderId="51" applyNumberFormat="0" applyFont="0" applyBorder="0" applyAlignment="0" applyProtection="0">
      <alignment horizontal="right" vertical="center"/>
    </xf>
    <xf numFmtId="0" fontId="6" fillId="6" borderId="51"/>
    <xf numFmtId="4" fontId="6" fillId="6" borderId="51"/>
    <xf numFmtId="0" fontId="52" fillId="0" borderId="45" applyNumberFormat="0" applyFill="0" applyAlignment="0" applyProtection="0"/>
    <xf numFmtId="0" fontId="5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12" borderId="37" applyNumberFormat="0" applyAlignment="0" applyProtection="0"/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0" fontId="21" fillId="0" borderId="0"/>
    <xf numFmtId="49" fontId="6" fillId="0" borderId="51" applyNumberFormat="0" applyFont="0" applyFill="0" applyBorder="0" applyProtection="0">
      <alignment horizontal="left" vertical="center" indent="2"/>
    </xf>
    <xf numFmtId="49" fontId="6" fillId="0" borderId="52" applyNumberFormat="0" applyFont="0" applyFill="0" applyBorder="0" applyProtection="0">
      <alignment horizontal="left" vertical="center" indent="5"/>
    </xf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2" borderId="0" applyNumberFormat="0" applyBorder="0" applyAlignment="0" applyProtection="0"/>
    <xf numFmtId="0" fontId="41" fillId="17" borderId="0" applyNumberFormat="0" applyBorder="0" applyAlignment="0" applyProtection="0"/>
    <xf numFmtId="4" fontId="21" fillId="0" borderId="0"/>
    <xf numFmtId="0" fontId="21" fillId="0" borderId="0"/>
    <xf numFmtId="0" fontId="19" fillId="0" borderId="0"/>
    <xf numFmtId="4" fontId="6" fillId="0" borderId="51" applyFill="0" applyBorder="0" applyProtection="0">
      <alignment horizontal="right" vertical="center"/>
    </xf>
    <xf numFmtId="49" fontId="8" fillId="0" borderId="51" applyNumberFormat="0" applyFill="0" applyBorder="0" applyProtection="0">
      <alignment horizontal="left" vertical="center"/>
    </xf>
    <xf numFmtId="0" fontId="21" fillId="6" borderId="0" applyNumberFormat="0" applyFont="0" applyBorder="0" applyAlignment="0" applyProtection="0"/>
    <xf numFmtId="0" fontId="50" fillId="16" borderId="0" applyNumberFormat="0" applyBorder="0" applyAlignment="0" applyProtection="0"/>
    <xf numFmtId="0" fontId="54" fillId="0" borderId="46" applyNumberFormat="0" applyFill="0" applyAlignment="0" applyProtection="0"/>
    <xf numFmtId="0" fontId="55" fillId="0" borderId="47" applyNumberFormat="0" applyFill="0" applyAlignment="0" applyProtection="0"/>
    <xf numFmtId="0" fontId="56" fillId="0" borderId="48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49" applyNumberFormat="0" applyFill="0" applyAlignment="0" applyProtection="0"/>
    <xf numFmtId="0" fontId="60" fillId="34" borderId="44" applyNumberFormat="0" applyAlignment="0" applyProtection="0"/>
    <xf numFmtId="0" fontId="26" fillId="0" borderId="0" applyNumberFormat="0" applyFill="0" applyBorder="0" applyAlignment="0" applyProtection="0"/>
    <xf numFmtId="0" fontId="19" fillId="0" borderId="0"/>
    <xf numFmtId="0" fontId="20" fillId="12" borderId="37" applyNumberFormat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8" borderId="0" applyNumberFormat="0" applyBorder="0" applyAlignment="0" applyProtection="0"/>
    <xf numFmtId="0" fontId="24" fillId="21" borderId="0" applyNumberFormat="0" applyBorder="0" applyAlignment="0" applyProtection="0"/>
    <xf numFmtId="0" fontId="24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30" fillId="33" borderId="42" applyNumberFormat="0" applyAlignment="0" applyProtection="0"/>
    <xf numFmtId="0" fontId="32" fillId="33" borderId="43" applyNumberFormat="0" applyAlignment="0" applyProtection="0"/>
    <xf numFmtId="0" fontId="37" fillId="0" borderId="45" applyNumberFormat="0" applyFill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58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7" fillId="2" borderId="1">
      <alignment horizontal="right" vertical="center"/>
    </xf>
    <xf numFmtId="4" fontId="7" fillId="2" borderId="1">
      <alignment horizontal="right" vertical="center"/>
    </xf>
    <xf numFmtId="0" fontId="23" fillId="2" borderId="1">
      <alignment horizontal="right" vertical="center"/>
    </xf>
    <xf numFmtId="4" fontId="23" fillId="2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199" fontId="10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36" fillId="20" borderId="43" applyNumberFormat="0" applyAlignment="0" applyProtection="0"/>
    <xf numFmtId="0" fontId="6" fillId="0" borderId="1">
      <alignment horizontal="right" vertical="center"/>
    </xf>
    <xf numFmtId="4" fontId="6" fillId="0" borderId="1">
      <alignment horizontal="right" vertical="center"/>
    </xf>
    <xf numFmtId="0" fontId="10" fillId="0" borderId="0"/>
    <xf numFmtId="0" fontId="62" fillId="0" borderId="0"/>
    <xf numFmtId="0" fontId="6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2" fillId="0" borderId="0"/>
    <xf numFmtId="0" fontId="21" fillId="0" borderId="0"/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3" fontId="6" fillId="5" borderId="1" applyNumberFormat="0" applyFont="0" applyBorder="0" applyAlignment="0" applyProtection="0">
      <alignment horizontal="right" vertical="center"/>
    </xf>
    <xf numFmtId="9" fontId="10" fillId="0" borderId="0" applyFont="0" applyFill="0" applyBorder="0" applyAlignment="0" applyProtection="0"/>
    <xf numFmtId="0" fontId="6" fillId="6" borderId="1"/>
    <xf numFmtId="4" fontId="6" fillId="6" borderId="1"/>
    <xf numFmtId="0" fontId="6" fillId="3" borderId="54">
      <alignment horizontal="left" vertical="center" wrapText="1" indent="2"/>
    </xf>
    <xf numFmtId="0" fontId="6" fillId="0" borderId="54">
      <alignment horizontal="left" vertical="center" wrapText="1" indent="2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21" fillId="0" borderId="0"/>
    <xf numFmtId="4" fontId="7" fillId="3" borderId="51">
      <alignment horizontal="right" vertical="center"/>
    </xf>
    <xf numFmtId="0" fontId="6" fillId="6" borderId="51"/>
    <xf numFmtId="0" fontId="32" fillId="33" borderId="43" applyNumberFormat="0" applyAlignment="0" applyProtection="0"/>
    <xf numFmtId="0" fontId="7" fillId="2" borderId="51">
      <alignment horizontal="right" vertical="center"/>
    </xf>
    <xf numFmtId="0" fontId="6" fillId="0" borderId="51">
      <alignment horizontal="right" vertical="center"/>
    </xf>
    <xf numFmtId="0" fontId="52" fillId="0" borderId="45" applyNumberFormat="0" applyFill="0" applyAlignment="0" applyProtection="0"/>
    <xf numFmtId="0" fontId="6" fillId="2" borderId="52">
      <alignment horizontal="left" vertical="center"/>
    </xf>
    <xf numFmtId="0" fontId="45" fillId="20" borderId="43" applyNumberFormat="0" applyAlignment="0" applyProtection="0"/>
    <xf numFmtId="183" fontId="6" fillId="5" borderId="51" applyNumberFormat="0" applyFont="0" applyBorder="0" applyAlignment="0" applyProtection="0">
      <alignment horizontal="right" vertical="center"/>
    </xf>
    <xf numFmtId="0" fontId="27" fillId="36" borderId="50" applyNumberFormat="0" applyFont="0" applyAlignment="0" applyProtection="0"/>
    <xf numFmtId="0" fontId="6" fillId="0" borderId="54">
      <alignment horizontal="left" vertical="center" wrapText="1" indent="2"/>
    </xf>
    <xf numFmtId="4" fontId="6" fillId="6" borderId="51"/>
    <xf numFmtId="49" fontId="8" fillId="0" borderId="51" applyNumberFormat="0" applyFill="0" applyBorder="0" applyProtection="0">
      <alignment horizontal="left" vertical="center"/>
    </xf>
    <xf numFmtId="0" fontId="6" fillId="0" borderId="51">
      <alignment horizontal="right" vertical="center"/>
    </xf>
    <xf numFmtId="4" fontId="7" fillId="3" borderId="53">
      <alignment horizontal="right" vertical="center"/>
    </xf>
    <xf numFmtId="4" fontId="7" fillId="3" borderId="51">
      <alignment horizontal="right" vertical="center"/>
    </xf>
    <xf numFmtId="4" fontId="7" fillId="3" borderId="51">
      <alignment horizontal="right" vertical="center"/>
    </xf>
    <xf numFmtId="0" fontId="23" fillId="2" borderId="51">
      <alignment horizontal="right" vertical="center"/>
    </xf>
    <xf numFmtId="0" fontId="7" fillId="2" borderId="51">
      <alignment horizontal="right" vertical="center"/>
    </xf>
    <xf numFmtId="49" fontId="6" fillId="0" borderId="51" applyNumberFormat="0" applyFont="0" applyFill="0" applyBorder="0" applyProtection="0">
      <alignment horizontal="left" vertical="center" indent="2"/>
    </xf>
    <xf numFmtId="0" fontId="45" fillId="20" borderId="43" applyNumberFormat="0" applyAlignment="0" applyProtection="0"/>
    <xf numFmtId="0" fontId="30" fillId="33" borderId="42" applyNumberFormat="0" applyAlignment="0" applyProtection="0"/>
    <xf numFmtId="49" fontId="6" fillId="0" borderId="51" applyNumberFormat="0" applyFont="0" applyFill="0" applyBorder="0" applyProtection="0">
      <alignment horizontal="left" vertical="center" indent="2"/>
    </xf>
    <xf numFmtId="0" fontId="36" fillId="20" borderId="43" applyNumberFormat="0" applyAlignment="0" applyProtection="0"/>
    <xf numFmtId="4" fontId="6" fillId="0" borderId="51" applyFill="0" applyBorder="0" applyProtection="0">
      <alignment horizontal="right" vertical="center"/>
    </xf>
    <xf numFmtId="0" fontId="33" fillId="33" borderId="43" applyNumberFormat="0" applyAlignment="0" applyProtection="0"/>
    <xf numFmtId="0" fontId="52" fillId="0" borderId="45" applyNumberFormat="0" applyFill="0" applyAlignment="0" applyProtection="0"/>
    <xf numFmtId="0" fontId="49" fillId="33" borderId="42" applyNumberFormat="0" applyAlignment="0" applyProtection="0"/>
    <xf numFmtId="0" fontId="6" fillId="0" borderId="51" applyNumberFormat="0" applyFill="0" applyAlignment="0" applyProtection="0"/>
    <xf numFmtId="4" fontId="6" fillId="0" borderId="51">
      <alignment horizontal="right" vertical="center"/>
    </xf>
    <xf numFmtId="0" fontId="6" fillId="0" borderId="51">
      <alignment horizontal="right" vertical="center"/>
    </xf>
    <xf numFmtId="0" fontId="45" fillId="20" borderId="43" applyNumberFormat="0" applyAlignment="0" applyProtection="0"/>
    <xf numFmtId="0" fontId="30" fillId="33" borderId="42" applyNumberFormat="0" applyAlignment="0" applyProtection="0"/>
    <xf numFmtId="0" fontId="32" fillId="33" borderId="43" applyNumberFormat="0" applyAlignment="0" applyProtection="0"/>
    <xf numFmtId="0" fontId="6" fillId="3" borderId="54">
      <alignment horizontal="left" vertical="center" wrapText="1" indent="2"/>
    </xf>
    <xf numFmtId="0" fontId="33" fillId="33" borderId="43" applyNumberFormat="0" applyAlignment="0" applyProtection="0"/>
    <xf numFmtId="0" fontId="33" fillId="33" borderId="43" applyNumberFormat="0" applyAlignment="0" applyProtection="0"/>
    <xf numFmtId="4" fontId="7" fillId="3" borderId="52">
      <alignment horizontal="right" vertical="center"/>
    </xf>
    <xf numFmtId="0" fontId="7" fillId="3" borderId="52">
      <alignment horizontal="right" vertical="center"/>
    </xf>
    <xf numFmtId="0" fontId="7" fillId="3" borderId="51">
      <alignment horizontal="right" vertical="center"/>
    </xf>
    <xf numFmtId="4" fontId="23" fillId="2" borderId="51">
      <alignment horizontal="right" vertical="center"/>
    </xf>
    <xf numFmtId="0" fontId="36" fillId="20" borderId="43" applyNumberFormat="0" applyAlignment="0" applyProtection="0"/>
    <xf numFmtId="0" fontId="37" fillId="0" borderId="45" applyNumberFormat="0" applyFill="0" applyAlignment="0" applyProtection="0"/>
    <xf numFmtId="0" fontId="52" fillId="0" borderId="45" applyNumberFormat="0" applyFill="0" applyAlignment="0" applyProtection="0"/>
    <xf numFmtId="0" fontId="27" fillId="36" borderId="50" applyNumberFormat="0" applyFont="0" applyAlignment="0" applyProtection="0"/>
    <xf numFmtId="0" fontId="45" fillId="20" borderId="43" applyNumberFormat="0" applyAlignment="0" applyProtection="0"/>
    <xf numFmtId="49" fontId="8" fillId="0" borderId="51" applyNumberFormat="0" applyFill="0" applyBorder="0" applyProtection="0">
      <alignment horizontal="left" vertical="center"/>
    </xf>
    <xf numFmtId="0" fontId="6" fillId="3" borderId="54">
      <alignment horizontal="left" vertical="center" wrapText="1" indent="2"/>
    </xf>
    <xf numFmtId="0" fontId="33" fillId="33" borderId="43" applyNumberFormat="0" applyAlignment="0" applyProtection="0"/>
    <xf numFmtId="0" fontId="6" fillId="0" borderId="54">
      <alignment horizontal="left" vertical="center" wrapText="1" indent="2"/>
    </xf>
    <xf numFmtId="0" fontId="27" fillId="36" borderId="50" applyNumberFormat="0" applyFont="0" applyAlignment="0" applyProtection="0"/>
    <xf numFmtId="0" fontId="21" fillId="36" borderId="50" applyNumberFormat="0" applyFont="0" applyAlignment="0" applyProtection="0"/>
    <xf numFmtId="0" fontId="49" fillId="33" borderId="42" applyNumberFormat="0" applyAlignment="0" applyProtection="0"/>
    <xf numFmtId="0" fontId="52" fillId="0" borderId="45" applyNumberFormat="0" applyFill="0" applyAlignment="0" applyProtection="0"/>
    <xf numFmtId="4" fontId="6" fillId="6" borderId="51"/>
    <xf numFmtId="0" fontId="7" fillId="3" borderId="51">
      <alignment horizontal="right" vertical="center"/>
    </xf>
    <xf numFmtId="0" fontId="52" fillId="0" borderId="45" applyNumberFormat="0" applyFill="0" applyAlignment="0" applyProtection="0"/>
    <xf numFmtId="4" fontId="7" fillId="3" borderId="53">
      <alignment horizontal="right" vertical="center"/>
    </xf>
    <xf numFmtId="0" fontId="32" fillId="33" borderId="43" applyNumberFormat="0" applyAlignment="0" applyProtection="0"/>
    <xf numFmtId="0" fontId="7" fillId="3" borderId="52">
      <alignment horizontal="right" vertical="center"/>
    </xf>
    <xf numFmtId="0" fontId="33" fillId="33" borderId="43" applyNumberFormat="0" applyAlignment="0" applyProtection="0"/>
    <xf numFmtId="0" fontId="37" fillId="0" borderId="45" applyNumberFormat="0" applyFill="0" applyAlignment="0" applyProtection="0"/>
    <xf numFmtId="0" fontId="27" fillId="36" borderId="50" applyNumberFormat="0" applyFont="0" applyAlignment="0" applyProtection="0"/>
    <xf numFmtId="4" fontId="7" fillId="3" borderId="52">
      <alignment horizontal="right" vertical="center"/>
    </xf>
    <xf numFmtId="0" fontId="6" fillId="3" borderId="54">
      <alignment horizontal="left" vertical="center" wrapText="1" indent="2"/>
    </xf>
    <xf numFmtId="0" fontId="6" fillId="6" borderId="51"/>
    <xf numFmtId="183" fontId="6" fillId="5" borderId="51" applyNumberFormat="0" applyFont="0" applyBorder="0" applyAlignment="0" applyProtection="0">
      <alignment horizontal="right" vertical="center"/>
    </xf>
    <xf numFmtId="0" fontId="6" fillId="0" borderId="51" applyNumberFormat="0" applyFill="0" applyAlignment="0" applyProtection="0"/>
    <xf numFmtId="4" fontId="6" fillId="0" borderId="51" applyFill="0" applyBorder="0" applyProtection="0">
      <alignment horizontal="right" vertical="center"/>
    </xf>
    <xf numFmtId="4" fontId="7" fillId="2" borderId="51">
      <alignment horizontal="right" vertical="center"/>
    </xf>
    <xf numFmtId="0" fontId="37" fillId="0" borderId="45" applyNumberFormat="0" applyFill="0" applyAlignment="0" applyProtection="0"/>
    <xf numFmtId="49" fontId="8" fillId="0" borderId="51" applyNumberFormat="0" applyFill="0" applyBorder="0" applyProtection="0">
      <alignment horizontal="left" vertical="center"/>
    </xf>
    <xf numFmtId="49" fontId="6" fillId="0" borderId="52" applyNumberFormat="0" applyFont="0" applyFill="0" applyBorder="0" applyProtection="0">
      <alignment horizontal="left" vertical="center" indent="5"/>
    </xf>
    <xf numFmtId="0" fontId="6" fillId="2" borderId="52">
      <alignment horizontal="left" vertical="center"/>
    </xf>
    <xf numFmtId="0" fontId="33" fillId="33" borderId="43" applyNumberFormat="0" applyAlignment="0" applyProtection="0"/>
    <xf numFmtId="4" fontId="7" fillId="3" borderId="53">
      <alignment horizontal="right" vertical="center"/>
    </xf>
    <xf numFmtId="0" fontId="45" fillId="20" borderId="43" applyNumberFormat="0" applyAlignment="0" applyProtection="0"/>
    <xf numFmtId="0" fontId="45" fillId="20" borderId="43" applyNumberFormat="0" applyAlignment="0" applyProtection="0"/>
    <xf numFmtId="0" fontId="27" fillId="36" borderId="50" applyNumberFormat="0" applyFont="0" applyAlignment="0" applyProtection="0"/>
    <xf numFmtId="0" fontId="49" fillId="33" borderId="42" applyNumberFormat="0" applyAlignment="0" applyProtection="0"/>
    <xf numFmtId="0" fontId="52" fillId="0" borderId="45" applyNumberFormat="0" applyFill="0" applyAlignment="0" applyProtection="0"/>
    <xf numFmtId="0" fontId="7" fillId="3" borderId="51">
      <alignment horizontal="right" vertical="center"/>
    </xf>
    <xf numFmtId="0" fontId="21" fillId="36" borderId="50" applyNumberFormat="0" applyFont="0" applyAlignment="0" applyProtection="0"/>
    <xf numFmtId="4" fontId="6" fillId="0" borderId="51">
      <alignment horizontal="right" vertical="center"/>
    </xf>
    <xf numFmtId="0" fontId="52" fillId="0" borderId="45" applyNumberFormat="0" applyFill="0" applyAlignment="0" applyProtection="0"/>
    <xf numFmtId="0" fontId="7" fillId="3" borderId="51">
      <alignment horizontal="right" vertical="center"/>
    </xf>
    <xf numFmtId="0" fontId="7" fillId="3" borderId="51">
      <alignment horizontal="right" vertical="center"/>
    </xf>
    <xf numFmtId="4" fontId="23" fillId="2" borderId="51">
      <alignment horizontal="right" vertical="center"/>
    </xf>
    <xf numFmtId="0" fontId="7" fillId="2" borderId="51">
      <alignment horizontal="right" vertical="center"/>
    </xf>
    <xf numFmtId="4" fontId="7" fillId="2" borderId="51">
      <alignment horizontal="right" vertical="center"/>
    </xf>
    <xf numFmtId="0" fontId="23" fillId="2" borderId="51">
      <alignment horizontal="right" vertical="center"/>
    </xf>
    <xf numFmtId="4" fontId="23" fillId="2" borderId="51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7" fillId="3" borderId="52">
      <alignment horizontal="right" vertical="center"/>
    </xf>
    <xf numFmtId="4" fontId="7" fillId="3" borderId="52">
      <alignment horizontal="right" vertical="center"/>
    </xf>
    <xf numFmtId="0" fontId="7" fillId="3" borderId="53">
      <alignment horizontal="right" vertical="center"/>
    </xf>
    <xf numFmtId="4" fontId="7" fillId="3" borderId="53">
      <alignment horizontal="right" vertical="center"/>
    </xf>
    <xf numFmtId="0" fontId="33" fillId="33" borderId="43" applyNumberFormat="0" applyAlignment="0" applyProtection="0"/>
    <xf numFmtId="0" fontId="6" fillId="3" borderId="54">
      <alignment horizontal="left" vertical="center" wrapText="1" indent="2"/>
    </xf>
    <xf numFmtId="0" fontId="6" fillId="0" borderId="54">
      <alignment horizontal="left" vertical="center" wrapText="1" indent="2"/>
    </xf>
    <xf numFmtId="0" fontId="6" fillId="2" borderId="52">
      <alignment horizontal="left" vertical="center"/>
    </xf>
    <xf numFmtId="0" fontId="45" fillId="20" borderId="43" applyNumberFormat="0" applyAlignment="0" applyProtection="0"/>
    <xf numFmtId="0" fontId="6" fillId="0" borderId="51">
      <alignment horizontal="right" vertical="center"/>
    </xf>
    <xf numFmtId="4" fontId="6" fillId="0" borderId="51">
      <alignment horizontal="right" vertical="center"/>
    </xf>
    <xf numFmtId="0" fontId="6" fillId="0" borderId="51" applyNumberFormat="0" applyFill="0" applyAlignment="0" applyProtection="0"/>
    <xf numFmtId="0" fontId="49" fillId="33" borderId="42" applyNumberFormat="0" applyAlignment="0" applyProtection="0"/>
    <xf numFmtId="183" fontId="6" fillId="5" borderId="51" applyNumberFormat="0" applyFont="0" applyBorder="0" applyAlignment="0" applyProtection="0">
      <alignment horizontal="right" vertical="center"/>
    </xf>
    <xf numFmtId="0" fontId="6" fillId="6" borderId="51"/>
    <xf numFmtId="4" fontId="6" fillId="6" borderId="51"/>
    <xf numFmtId="0" fontId="52" fillId="0" borderId="45" applyNumberFormat="0" applyFill="0" applyAlignment="0" applyProtection="0"/>
    <xf numFmtId="0" fontId="21" fillId="36" borderId="50" applyNumberFormat="0" applyFont="0" applyAlignment="0" applyProtection="0"/>
    <xf numFmtId="0" fontId="27" fillId="36" borderId="50" applyNumberFormat="0" applyFont="0" applyAlignment="0" applyProtection="0"/>
    <xf numFmtId="0" fontId="6" fillId="0" borderId="51" applyNumberFormat="0" applyFill="0" applyAlignment="0" applyProtection="0"/>
    <xf numFmtId="0" fontId="37" fillId="0" borderId="45" applyNumberFormat="0" applyFill="0" applyAlignment="0" applyProtection="0"/>
    <xf numFmtId="0" fontId="52" fillId="0" borderId="45" applyNumberFormat="0" applyFill="0" applyAlignment="0" applyProtection="0"/>
    <xf numFmtId="0" fontId="36" fillId="20" borderId="43" applyNumberFormat="0" applyAlignment="0" applyProtection="0"/>
    <xf numFmtId="0" fontId="33" fillId="33" borderId="43" applyNumberFormat="0" applyAlignment="0" applyProtection="0"/>
    <xf numFmtId="4" fontId="23" fillId="2" borderId="51">
      <alignment horizontal="right" vertical="center"/>
    </xf>
    <xf numFmtId="0" fontId="7" fillId="2" borderId="51">
      <alignment horizontal="right" vertical="center"/>
    </xf>
    <xf numFmtId="183" fontId="6" fillId="5" borderId="51" applyNumberFormat="0" applyFont="0" applyBorder="0" applyAlignment="0" applyProtection="0">
      <alignment horizontal="right" vertical="center"/>
    </xf>
    <xf numFmtId="0" fontId="37" fillId="0" borderId="45" applyNumberFormat="0" applyFill="0" applyAlignment="0" applyProtection="0"/>
    <xf numFmtId="49" fontId="6" fillId="0" borderId="51" applyNumberFormat="0" applyFont="0" applyFill="0" applyBorder="0" applyProtection="0">
      <alignment horizontal="left" vertical="center" indent="2"/>
    </xf>
    <xf numFmtId="49" fontId="6" fillId="0" borderId="52" applyNumberFormat="0" applyFont="0" applyFill="0" applyBorder="0" applyProtection="0">
      <alignment horizontal="left" vertical="center" indent="5"/>
    </xf>
    <xf numFmtId="49" fontId="6" fillId="0" borderId="51" applyNumberFormat="0" applyFont="0" applyFill="0" applyBorder="0" applyProtection="0">
      <alignment horizontal="left" vertical="center" indent="2"/>
    </xf>
    <xf numFmtId="4" fontId="6" fillId="0" borderId="51" applyFill="0" applyBorder="0" applyProtection="0">
      <alignment horizontal="right" vertical="center"/>
    </xf>
    <xf numFmtId="49" fontId="8" fillId="0" borderId="51" applyNumberFormat="0" applyFill="0" applyBorder="0" applyProtection="0">
      <alignment horizontal="left" vertical="center"/>
    </xf>
    <xf numFmtId="0" fontId="6" fillId="0" borderId="54">
      <alignment horizontal="left" vertical="center" wrapText="1" indent="2"/>
    </xf>
    <xf numFmtId="0" fontId="49" fillId="33" borderId="42" applyNumberFormat="0" applyAlignment="0" applyProtection="0"/>
    <xf numFmtId="0" fontId="7" fillId="3" borderId="53">
      <alignment horizontal="right" vertical="center"/>
    </xf>
    <xf numFmtId="0" fontId="36" fillId="20" borderId="43" applyNumberFormat="0" applyAlignment="0" applyProtection="0"/>
    <xf numFmtId="0" fontId="7" fillId="3" borderId="53">
      <alignment horizontal="right" vertical="center"/>
    </xf>
    <xf numFmtId="4" fontId="7" fillId="3" borderId="51">
      <alignment horizontal="right" vertical="center"/>
    </xf>
    <xf numFmtId="0" fontId="7" fillId="3" borderId="51">
      <alignment horizontal="right" vertical="center"/>
    </xf>
    <xf numFmtId="0" fontId="30" fillId="33" borderId="42" applyNumberFormat="0" applyAlignment="0" applyProtection="0"/>
    <xf numFmtId="0" fontId="32" fillId="33" borderId="43" applyNumberFormat="0" applyAlignment="0" applyProtection="0"/>
    <xf numFmtId="0" fontId="37" fillId="0" borderId="45" applyNumberFormat="0" applyFill="0" applyAlignment="0" applyProtection="0"/>
    <xf numFmtId="0" fontId="6" fillId="6" borderId="51"/>
    <xf numFmtId="4" fontId="6" fillId="6" borderId="51"/>
    <xf numFmtId="4" fontId="7" fillId="3" borderId="51">
      <alignment horizontal="right" vertical="center"/>
    </xf>
    <xf numFmtId="0" fontId="23" fillId="2" borderId="51">
      <alignment horizontal="right" vertical="center"/>
    </xf>
    <xf numFmtId="0" fontId="36" fillId="20" borderId="43" applyNumberFormat="0" applyAlignment="0" applyProtection="0"/>
    <xf numFmtId="0" fontId="33" fillId="33" borderId="43" applyNumberFormat="0" applyAlignment="0" applyProtection="0"/>
    <xf numFmtId="4" fontId="6" fillId="0" borderId="51">
      <alignment horizontal="right" vertical="center"/>
    </xf>
    <xf numFmtId="0" fontId="6" fillId="3" borderId="54">
      <alignment horizontal="left" vertical="center" wrapText="1" indent="2"/>
    </xf>
    <xf numFmtId="0" fontId="6" fillId="0" borderId="54">
      <alignment horizontal="left" vertical="center" wrapText="1" indent="2"/>
    </xf>
    <xf numFmtId="0" fontId="49" fillId="33" borderId="42" applyNumberFormat="0" applyAlignment="0" applyProtection="0"/>
    <xf numFmtId="0" fontId="45" fillId="20" borderId="43" applyNumberFormat="0" applyAlignment="0" applyProtection="0"/>
    <xf numFmtId="0" fontId="32" fillId="33" borderId="43" applyNumberFormat="0" applyAlignment="0" applyProtection="0"/>
    <xf numFmtId="0" fontId="30" fillId="33" borderId="42" applyNumberFormat="0" applyAlignment="0" applyProtection="0"/>
    <xf numFmtId="0" fontId="7" fillId="3" borderId="53">
      <alignment horizontal="right" vertical="center"/>
    </xf>
    <xf numFmtId="0" fontId="23" fillId="2" borderId="51">
      <alignment horizontal="right" vertical="center"/>
    </xf>
    <xf numFmtId="4" fontId="7" fillId="2" borderId="51">
      <alignment horizontal="right" vertical="center"/>
    </xf>
    <xf numFmtId="4" fontId="7" fillId="3" borderId="51">
      <alignment horizontal="right" vertical="center"/>
    </xf>
    <xf numFmtId="49" fontId="6" fillId="0" borderId="52" applyNumberFormat="0" applyFont="0" applyFill="0" applyBorder="0" applyProtection="0">
      <alignment horizontal="left" vertical="center" indent="5"/>
    </xf>
    <xf numFmtId="4" fontId="6" fillId="0" borderId="51" applyFill="0" applyBorder="0" applyProtection="0">
      <alignment horizontal="right" vertical="center"/>
    </xf>
    <xf numFmtId="4" fontId="7" fillId="2" borderId="51">
      <alignment horizontal="right" vertical="center"/>
    </xf>
    <xf numFmtId="0" fontId="21" fillId="0" borderId="0"/>
    <xf numFmtId="0" fontId="45" fillId="20" borderId="43" applyNumberFormat="0" applyAlignment="0" applyProtection="0"/>
    <xf numFmtId="0" fontId="36" fillId="20" borderId="43" applyNumberFormat="0" applyAlignment="0" applyProtection="0"/>
    <xf numFmtId="0" fontId="32" fillId="33" borderId="43" applyNumberFormat="0" applyAlignment="0" applyProtection="0"/>
    <xf numFmtId="0" fontId="6" fillId="3" borderId="54">
      <alignment horizontal="left" vertical="center" wrapText="1" indent="2"/>
    </xf>
    <xf numFmtId="0" fontId="6" fillId="0" borderId="54">
      <alignment horizontal="left" vertical="center" wrapText="1" indent="2"/>
    </xf>
    <xf numFmtId="0" fontId="6" fillId="3" borderId="54">
      <alignment horizontal="left" vertical="center" wrapText="1" indent="2"/>
    </xf>
    <xf numFmtId="0" fontId="6" fillId="0" borderId="54">
      <alignment horizontal="left" vertical="center" wrapText="1" indent="2"/>
    </xf>
    <xf numFmtId="0" fontId="30" fillId="33" borderId="42" applyNumberFormat="0" applyAlignment="0" applyProtection="0"/>
    <xf numFmtId="0" fontId="32" fillId="33" borderId="43" applyNumberFormat="0" applyAlignment="0" applyProtection="0"/>
    <xf numFmtId="0" fontId="33" fillId="33" borderId="43" applyNumberFormat="0" applyAlignment="0" applyProtection="0"/>
    <xf numFmtId="0" fontId="36" fillId="20" borderId="43" applyNumberFormat="0" applyAlignment="0" applyProtection="0"/>
    <xf numFmtId="0" fontId="37" fillId="0" borderId="45" applyNumberFormat="0" applyFill="0" applyAlignment="0" applyProtection="0"/>
    <xf numFmtId="0" fontId="45" fillId="20" borderId="43" applyNumberFormat="0" applyAlignment="0" applyProtection="0"/>
    <xf numFmtId="0" fontId="27" fillId="36" borderId="50" applyNumberFormat="0" applyFont="0" applyAlignment="0" applyProtection="0"/>
    <xf numFmtId="0" fontId="21" fillId="36" borderId="50" applyNumberFormat="0" applyFont="0" applyAlignment="0" applyProtection="0"/>
    <xf numFmtId="0" fontId="49" fillId="33" borderId="42" applyNumberFormat="0" applyAlignment="0" applyProtection="0"/>
    <xf numFmtId="0" fontId="52" fillId="0" borderId="45" applyNumberFormat="0" applyFill="0" applyAlignment="0" applyProtection="0"/>
    <xf numFmtId="0" fontId="33" fillId="33" borderId="43" applyNumberFormat="0" applyAlignment="0" applyProtection="0"/>
    <xf numFmtId="0" fontId="45" fillId="20" borderId="43" applyNumberFormat="0" applyAlignment="0" applyProtection="0"/>
    <xf numFmtId="0" fontId="27" fillId="36" borderId="50" applyNumberFormat="0" applyFont="0" applyAlignment="0" applyProtection="0"/>
    <xf numFmtId="0" fontId="49" fillId="33" borderId="42" applyNumberFormat="0" applyAlignment="0" applyProtection="0"/>
    <xf numFmtId="0" fontId="52" fillId="0" borderId="45" applyNumberFormat="0" applyFill="0" applyAlignment="0" applyProtection="0"/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0" fontId="33" fillId="33" borderId="43" applyNumberFormat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45" fillId="20" borderId="43" applyNumberFormat="0" applyAlignment="0" applyProtection="0"/>
    <xf numFmtId="0" fontId="49" fillId="33" borderId="42" applyNumberFormat="0" applyAlignment="0" applyProtection="0"/>
    <xf numFmtId="0" fontId="52" fillId="0" borderId="45" applyNumberFormat="0" applyFill="0" applyAlignment="0" applyProtection="0"/>
    <xf numFmtId="49" fontId="6" fillId="0" borderId="2" applyNumberFormat="0" applyFont="0" applyFill="0" applyBorder="0" applyProtection="0">
      <alignment horizontal="left" vertical="center" indent="5"/>
    </xf>
    <xf numFmtId="0" fontId="30" fillId="33" borderId="42" applyNumberFormat="0" applyAlignment="0" applyProtection="0"/>
    <xf numFmtId="0" fontId="32" fillId="33" borderId="43" applyNumberFormat="0" applyAlignment="0" applyProtection="0"/>
    <xf numFmtId="0" fontId="37" fillId="0" borderId="45" applyNumberFormat="0" applyFill="0" applyAlignment="0" applyProtection="0"/>
    <xf numFmtId="49" fontId="6" fillId="0" borderId="51" applyNumberFormat="0" applyFont="0" applyFill="0" applyBorder="0" applyProtection="0">
      <alignment horizontal="left" vertical="center" indent="2"/>
    </xf>
    <xf numFmtId="0" fontId="7" fillId="2" borderId="51">
      <alignment horizontal="right" vertical="center"/>
    </xf>
    <xf numFmtId="4" fontId="7" fillId="2" borderId="51">
      <alignment horizontal="right" vertical="center"/>
    </xf>
    <xf numFmtId="0" fontId="23" fillId="2" borderId="51">
      <alignment horizontal="right" vertical="center"/>
    </xf>
    <xf numFmtId="4" fontId="23" fillId="2" borderId="51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36" fillId="20" borderId="43" applyNumberFormat="0" applyAlignment="0" applyProtection="0"/>
    <xf numFmtId="0" fontId="6" fillId="0" borderId="51">
      <alignment horizontal="right" vertical="center"/>
    </xf>
    <xf numFmtId="4" fontId="6" fillId="0" borderId="51">
      <alignment horizontal="right" vertical="center"/>
    </xf>
    <xf numFmtId="4" fontId="6" fillId="0" borderId="51" applyFill="0" applyBorder="0" applyProtection="0">
      <alignment horizontal="right" vertical="center"/>
    </xf>
    <xf numFmtId="49" fontId="8" fillId="0" borderId="51" applyNumberFormat="0" applyFill="0" applyBorder="0" applyProtection="0">
      <alignment horizontal="left" vertical="center"/>
    </xf>
    <xf numFmtId="0" fontId="6" fillId="0" borderId="51" applyNumberFormat="0" applyFill="0" applyAlignment="0" applyProtection="0"/>
    <xf numFmtId="183" fontId="6" fillId="5" borderId="51" applyNumberFormat="0" applyFont="0" applyBorder="0" applyAlignment="0" applyProtection="0">
      <alignment horizontal="right" vertical="center"/>
    </xf>
    <xf numFmtId="0" fontId="6" fillId="6" borderId="51"/>
    <xf numFmtId="4" fontId="6" fillId="6" borderId="51"/>
    <xf numFmtId="4" fontId="7" fillId="3" borderId="51">
      <alignment horizontal="right" vertical="center"/>
    </xf>
    <xf numFmtId="0" fontId="6" fillId="6" borderId="51"/>
    <xf numFmtId="0" fontId="32" fillId="33" borderId="43" applyNumberFormat="0" applyAlignment="0" applyProtection="0"/>
    <xf numFmtId="0" fontId="7" fillId="2" borderId="51">
      <alignment horizontal="right" vertical="center"/>
    </xf>
    <xf numFmtId="0" fontId="6" fillId="0" borderId="51">
      <alignment horizontal="right" vertical="center"/>
    </xf>
    <xf numFmtId="0" fontId="52" fillId="0" borderId="45" applyNumberFormat="0" applyFill="0" applyAlignment="0" applyProtection="0"/>
    <xf numFmtId="0" fontId="6" fillId="2" borderId="52">
      <alignment horizontal="left" vertical="center"/>
    </xf>
    <xf numFmtId="0" fontId="45" fillId="20" borderId="43" applyNumberFormat="0" applyAlignment="0" applyProtection="0"/>
    <xf numFmtId="183" fontId="6" fillId="5" borderId="51" applyNumberFormat="0" applyFont="0" applyBorder="0" applyAlignment="0" applyProtection="0">
      <alignment horizontal="right" vertical="center"/>
    </xf>
    <xf numFmtId="0" fontId="27" fillId="36" borderId="50" applyNumberFormat="0" applyFont="0" applyAlignment="0" applyProtection="0"/>
    <xf numFmtId="0" fontId="6" fillId="0" borderId="54">
      <alignment horizontal="left" vertical="center" wrapText="1" indent="2"/>
    </xf>
    <xf numFmtId="4" fontId="6" fillId="6" borderId="51"/>
    <xf numFmtId="49" fontId="8" fillId="0" borderId="51" applyNumberFormat="0" applyFill="0" applyBorder="0" applyProtection="0">
      <alignment horizontal="left" vertical="center"/>
    </xf>
    <xf numFmtId="0" fontId="6" fillId="0" borderId="51">
      <alignment horizontal="right" vertical="center"/>
    </xf>
    <xf numFmtId="4" fontId="7" fillId="3" borderId="53">
      <alignment horizontal="right" vertical="center"/>
    </xf>
    <xf numFmtId="4" fontId="7" fillId="3" borderId="51">
      <alignment horizontal="right" vertical="center"/>
    </xf>
    <xf numFmtId="4" fontId="7" fillId="3" borderId="51">
      <alignment horizontal="right" vertical="center"/>
    </xf>
    <xf numFmtId="0" fontId="23" fillId="2" borderId="51">
      <alignment horizontal="right" vertical="center"/>
    </xf>
    <xf numFmtId="0" fontId="7" fillId="2" borderId="51">
      <alignment horizontal="right" vertical="center"/>
    </xf>
    <xf numFmtId="49" fontId="6" fillId="0" borderId="51" applyNumberFormat="0" applyFont="0" applyFill="0" applyBorder="0" applyProtection="0">
      <alignment horizontal="left" vertical="center" indent="2"/>
    </xf>
    <xf numFmtId="0" fontId="45" fillId="20" borderId="43" applyNumberFormat="0" applyAlignment="0" applyProtection="0"/>
    <xf numFmtId="0" fontId="30" fillId="33" borderId="42" applyNumberFormat="0" applyAlignment="0" applyProtection="0"/>
    <xf numFmtId="49" fontId="6" fillId="0" borderId="51" applyNumberFormat="0" applyFont="0" applyFill="0" applyBorder="0" applyProtection="0">
      <alignment horizontal="left" vertical="center" indent="2"/>
    </xf>
    <xf numFmtId="0" fontId="36" fillId="20" borderId="43" applyNumberFormat="0" applyAlignment="0" applyProtection="0"/>
    <xf numFmtId="4" fontId="6" fillId="0" borderId="51" applyFill="0" applyBorder="0" applyProtection="0">
      <alignment horizontal="right" vertical="center"/>
    </xf>
    <xf numFmtId="0" fontId="33" fillId="33" borderId="43" applyNumberFormat="0" applyAlignment="0" applyProtection="0"/>
    <xf numFmtId="0" fontId="52" fillId="0" borderId="45" applyNumberFormat="0" applyFill="0" applyAlignment="0" applyProtection="0"/>
    <xf numFmtId="0" fontId="49" fillId="33" borderId="42" applyNumberFormat="0" applyAlignment="0" applyProtection="0"/>
    <xf numFmtId="0" fontId="6" fillId="0" borderId="51" applyNumberFormat="0" applyFill="0" applyAlignment="0" applyProtection="0"/>
    <xf numFmtId="4" fontId="6" fillId="0" borderId="51">
      <alignment horizontal="right" vertical="center"/>
    </xf>
    <xf numFmtId="0" fontId="6" fillId="0" borderId="51">
      <alignment horizontal="right" vertical="center"/>
    </xf>
    <xf numFmtId="0" fontId="45" fillId="20" borderId="43" applyNumberFormat="0" applyAlignment="0" applyProtection="0"/>
    <xf numFmtId="0" fontId="30" fillId="33" borderId="42" applyNumberFormat="0" applyAlignment="0" applyProtection="0"/>
    <xf numFmtId="0" fontId="32" fillId="33" borderId="43" applyNumberFormat="0" applyAlignment="0" applyProtection="0"/>
    <xf numFmtId="0" fontId="6" fillId="3" borderId="54">
      <alignment horizontal="left" vertical="center" wrapText="1" indent="2"/>
    </xf>
    <xf numFmtId="0" fontId="33" fillId="33" borderId="43" applyNumberFormat="0" applyAlignment="0" applyProtection="0"/>
    <xf numFmtId="0" fontId="33" fillId="33" borderId="43" applyNumberFormat="0" applyAlignment="0" applyProtection="0"/>
    <xf numFmtId="4" fontId="7" fillId="3" borderId="52">
      <alignment horizontal="right" vertical="center"/>
    </xf>
    <xf numFmtId="0" fontId="7" fillId="3" borderId="52">
      <alignment horizontal="right" vertical="center"/>
    </xf>
    <xf numFmtId="0" fontId="7" fillId="3" borderId="51">
      <alignment horizontal="right" vertical="center"/>
    </xf>
    <xf numFmtId="4" fontId="23" fillId="2" borderId="51">
      <alignment horizontal="right" vertical="center"/>
    </xf>
    <xf numFmtId="0" fontId="36" fillId="20" borderId="43" applyNumberFormat="0" applyAlignment="0" applyProtection="0"/>
    <xf numFmtId="0" fontId="37" fillId="0" borderId="45" applyNumberFormat="0" applyFill="0" applyAlignment="0" applyProtection="0"/>
    <xf numFmtId="0" fontId="52" fillId="0" borderId="45" applyNumberFormat="0" applyFill="0" applyAlignment="0" applyProtection="0"/>
    <xf numFmtId="0" fontId="27" fillId="36" borderId="50" applyNumberFormat="0" applyFont="0" applyAlignment="0" applyProtection="0"/>
    <xf numFmtId="0" fontId="45" fillId="20" borderId="43" applyNumberFormat="0" applyAlignment="0" applyProtection="0"/>
    <xf numFmtId="49" fontId="8" fillId="0" borderId="51" applyNumberFormat="0" applyFill="0" applyBorder="0" applyProtection="0">
      <alignment horizontal="left" vertical="center"/>
    </xf>
    <xf numFmtId="0" fontId="6" fillId="3" borderId="54">
      <alignment horizontal="left" vertical="center" wrapText="1" indent="2"/>
    </xf>
    <xf numFmtId="0" fontId="33" fillId="33" borderId="43" applyNumberFormat="0" applyAlignment="0" applyProtection="0"/>
    <xf numFmtId="0" fontId="6" fillId="0" borderId="54">
      <alignment horizontal="left" vertical="center" wrapText="1" indent="2"/>
    </xf>
    <xf numFmtId="0" fontId="27" fillId="36" borderId="50" applyNumberFormat="0" applyFont="0" applyAlignment="0" applyProtection="0"/>
    <xf numFmtId="0" fontId="21" fillId="36" borderId="50" applyNumberFormat="0" applyFont="0" applyAlignment="0" applyProtection="0"/>
    <xf numFmtId="0" fontId="49" fillId="33" borderId="42" applyNumberFormat="0" applyAlignment="0" applyProtection="0"/>
    <xf numFmtId="0" fontId="52" fillId="0" borderId="45" applyNumberFormat="0" applyFill="0" applyAlignment="0" applyProtection="0"/>
    <xf numFmtId="4" fontId="6" fillId="6" borderId="51"/>
    <xf numFmtId="0" fontId="7" fillId="3" borderId="51">
      <alignment horizontal="right" vertical="center"/>
    </xf>
    <xf numFmtId="0" fontId="52" fillId="0" borderId="45" applyNumberFormat="0" applyFill="0" applyAlignment="0" applyProtection="0"/>
    <xf numFmtId="4" fontId="7" fillId="3" borderId="53">
      <alignment horizontal="right" vertical="center"/>
    </xf>
    <xf numFmtId="0" fontId="32" fillId="33" borderId="43" applyNumberFormat="0" applyAlignment="0" applyProtection="0"/>
    <xf numFmtId="0" fontId="7" fillId="3" borderId="52">
      <alignment horizontal="right" vertical="center"/>
    </xf>
    <xf numFmtId="0" fontId="33" fillId="33" borderId="43" applyNumberFormat="0" applyAlignment="0" applyProtection="0"/>
    <xf numFmtId="0" fontId="37" fillId="0" borderId="45" applyNumberFormat="0" applyFill="0" applyAlignment="0" applyProtection="0"/>
    <xf numFmtId="0" fontId="27" fillId="36" borderId="50" applyNumberFormat="0" applyFont="0" applyAlignment="0" applyProtection="0"/>
    <xf numFmtId="4" fontId="7" fillId="3" borderId="52">
      <alignment horizontal="right" vertical="center"/>
    </xf>
    <xf numFmtId="0" fontId="6" fillId="3" borderId="54">
      <alignment horizontal="left" vertical="center" wrapText="1" indent="2"/>
    </xf>
    <xf numFmtId="0" fontId="6" fillId="6" borderId="51"/>
    <xf numFmtId="183" fontId="6" fillId="5" borderId="51" applyNumberFormat="0" applyFont="0" applyBorder="0" applyAlignment="0" applyProtection="0">
      <alignment horizontal="right" vertical="center"/>
    </xf>
    <xf numFmtId="0" fontId="6" fillId="0" borderId="51" applyNumberFormat="0" applyFill="0" applyAlignment="0" applyProtection="0"/>
    <xf numFmtId="4" fontId="6" fillId="0" borderId="51" applyFill="0" applyBorder="0" applyProtection="0">
      <alignment horizontal="right" vertical="center"/>
    </xf>
    <xf numFmtId="4" fontId="7" fillId="2" borderId="51">
      <alignment horizontal="right" vertical="center"/>
    </xf>
    <xf numFmtId="0" fontId="37" fillId="0" borderId="45" applyNumberFormat="0" applyFill="0" applyAlignment="0" applyProtection="0"/>
    <xf numFmtId="49" fontId="8" fillId="0" borderId="51" applyNumberFormat="0" applyFill="0" applyBorder="0" applyProtection="0">
      <alignment horizontal="left" vertical="center"/>
    </xf>
    <xf numFmtId="49" fontId="6" fillId="0" borderId="52" applyNumberFormat="0" applyFont="0" applyFill="0" applyBorder="0" applyProtection="0">
      <alignment horizontal="left" vertical="center" indent="5"/>
    </xf>
    <xf numFmtId="0" fontId="6" fillId="2" borderId="52">
      <alignment horizontal="left" vertical="center"/>
    </xf>
    <xf numFmtId="0" fontId="33" fillId="33" borderId="43" applyNumberFormat="0" applyAlignment="0" applyProtection="0"/>
    <xf numFmtId="4" fontId="7" fillId="3" borderId="53">
      <alignment horizontal="right" vertical="center"/>
    </xf>
    <xf numFmtId="0" fontId="45" fillId="20" borderId="43" applyNumberFormat="0" applyAlignment="0" applyProtection="0"/>
    <xf numFmtId="0" fontId="45" fillId="20" borderId="43" applyNumberFormat="0" applyAlignment="0" applyProtection="0"/>
    <xf numFmtId="0" fontId="27" fillId="36" borderId="50" applyNumberFormat="0" applyFont="0" applyAlignment="0" applyProtection="0"/>
    <xf numFmtId="0" fontId="49" fillId="33" borderId="42" applyNumberFormat="0" applyAlignment="0" applyProtection="0"/>
    <xf numFmtId="0" fontId="52" fillId="0" borderId="45" applyNumberFormat="0" applyFill="0" applyAlignment="0" applyProtection="0"/>
    <xf numFmtId="0" fontId="7" fillId="3" borderId="51">
      <alignment horizontal="right" vertical="center"/>
    </xf>
    <xf numFmtId="0" fontId="21" fillId="36" borderId="50" applyNumberFormat="0" applyFont="0" applyAlignment="0" applyProtection="0"/>
    <xf numFmtId="4" fontId="6" fillId="0" borderId="51">
      <alignment horizontal="right" vertical="center"/>
    </xf>
    <xf numFmtId="0" fontId="52" fillId="0" borderId="45" applyNumberFormat="0" applyFill="0" applyAlignment="0" applyProtection="0"/>
    <xf numFmtId="0" fontId="7" fillId="3" borderId="51">
      <alignment horizontal="right" vertical="center"/>
    </xf>
    <xf numFmtId="0" fontId="7" fillId="3" borderId="51">
      <alignment horizontal="right" vertical="center"/>
    </xf>
    <xf numFmtId="4" fontId="23" fillId="2" borderId="51">
      <alignment horizontal="right" vertical="center"/>
    </xf>
    <xf numFmtId="0" fontId="7" fillId="2" borderId="51">
      <alignment horizontal="right" vertical="center"/>
    </xf>
    <xf numFmtId="4" fontId="7" fillId="2" borderId="51">
      <alignment horizontal="right" vertical="center"/>
    </xf>
    <xf numFmtId="0" fontId="23" fillId="2" borderId="51">
      <alignment horizontal="right" vertical="center"/>
    </xf>
    <xf numFmtId="4" fontId="23" fillId="2" borderId="51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7" fillId="3" borderId="52">
      <alignment horizontal="right" vertical="center"/>
    </xf>
    <xf numFmtId="4" fontId="7" fillId="3" borderId="52">
      <alignment horizontal="right" vertical="center"/>
    </xf>
    <xf numFmtId="0" fontId="7" fillId="3" borderId="53">
      <alignment horizontal="right" vertical="center"/>
    </xf>
    <xf numFmtId="4" fontId="7" fillId="3" borderId="53">
      <alignment horizontal="right" vertical="center"/>
    </xf>
    <xf numFmtId="0" fontId="33" fillId="33" borderId="43" applyNumberFormat="0" applyAlignment="0" applyProtection="0"/>
    <xf numFmtId="0" fontId="6" fillId="3" borderId="54">
      <alignment horizontal="left" vertical="center" wrapText="1" indent="2"/>
    </xf>
    <xf numFmtId="0" fontId="6" fillId="0" borderId="54">
      <alignment horizontal="left" vertical="center" wrapText="1" indent="2"/>
    </xf>
    <xf numFmtId="0" fontId="6" fillId="2" borderId="52">
      <alignment horizontal="left" vertical="center"/>
    </xf>
    <xf numFmtId="0" fontId="45" fillId="20" borderId="43" applyNumberFormat="0" applyAlignment="0" applyProtection="0"/>
    <xf numFmtId="0" fontId="6" fillId="0" borderId="51">
      <alignment horizontal="right" vertical="center"/>
    </xf>
    <xf numFmtId="4" fontId="6" fillId="0" borderId="51">
      <alignment horizontal="right" vertical="center"/>
    </xf>
    <xf numFmtId="0" fontId="6" fillId="0" borderId="51" applyNumberFormat="0" applyFill="0" applyAlignment="0" applyProtection="0"/>
    <xf numFmtId="0" fontId="49" fillId="33" borderId="42" applyNumberFormat="0" applyAlignment="0" applyProtection="0"/>
    <xf numFmtId="183" fontId="6" fillId="5" borderId="51" applyNumberFormat="0" applyFont="0" applyBorder="0" applyAlignment="0" applyProtection="0">
      <alignment horizontal="right" vertical="center"/>
    </xf>
    <xf numFmtId="0" fontId="6" fillId="6" borderId="51"/>
    <xf numFmtId="4" fontId="6" fillId="6" borderId="51"/>
    <xf numFmtId="0" fontId="52" fillId="0" borderId="45" applyNumberFormat="0" applyFill="0" applyAlignment="0" applyProtection="0"/>
    <xf numFmtId="0" fontId="21" fillId="36" borderId="50" applyNumberFormat="0" applyFont="0" applyAlignment="0" applyProtection="0"/>
    <xf numFmtId="0" fontId="27" fillId="36" borderId="50" applyNumberFormat="0" applyFont="0" applyAlignment="0" applyProtection="0"/>
    <xf numFmtId="0" fontId="6" fillId="0" borderId="51" applyNumberFormat="0" applyFill="0" applyAlignment="0" applyProtection="0"/>
    <xf numFmtId="0" fontId="37" fillId="0" borderId="45" applyNumberFormat="0" applyFill="0" applyAlignment="0" applyProtection="0"/>
    <xf numFmtId="0" fontId="52" fillId="0" borderId="45" applyNumberFormat="0" applyFill="0" applyAlignment="0" applyProtection="0"/>
    <xf numFmtId="0" fontId="36" fillId="20" borderId="43" applyNumberFormat="0" applyAlignment="0" applyProtection="0"/>
    <xf numFmtId="0" fontId="33" fillId="33" borderId="43" applyNumberFormat="0" applyAlignment="0" applyProtection="0"/>
    <xf numFmtId="4" fontId="23" fillId="2" borderId="51">
      <alignment horizontal="right" vertical="center"/>
    </xf>
    <xf numFmtId="0" fontId="7" fillId="2" borderId="51">
      <alignment horizontal="right" vertical="center"/>
    </xf>
    <xf numFmtId="183" fontId="6" fillId="5" borderId="51" applyNumberFormat="0" applyFont="0" applyBorder="0" applyAlignment="0" applyProtection="0">
      <alignment horizontal="right" vertical="center"/>
    </xf>
    <xf numFmtId="0" fontId="37" fillId="0" borderId="45" applyNumberFormat="0" applyFill="0" applyAlignment="0" applyProtection="0"/>
    <xf numFmtId="49" fontId="6" fillId="0" borderId="51" applyNumberFormat="0" applyFont="0" applyFill="0" applyBorder="0" applyProtection="0">
      <alignment horizontal="left" vertical="center" indent="2"/>
    </xf>
    <xf numFmtId="49" fontId="6" fillId="0" borderId="52" applyNumberFormat="0" applyFont="0" applyFill="0" applyBorder="0" applyProtection="0">
      <alignment horizontal="left" vertical="center" indent="5"/>
    </xf>
    <xf numFmtId="49" fontId="6" fillId="0" borderId="51" applyNumberFormat="0" applyFont="0" applyFill="0" applyBorder="0" applyProtection="0">
      <alignment horizontal="left" vertical="center" indent="2"/>
    </xf>
    <xf numFmtId="4" fontId="6" fillId="0" borderId="51" applyFill="0" applyBorder="0" applyProtection="0">
      <alignment horizontal="right" vertical="center"/>
    </xf>
    <xf numFmtId="49" fontId="8" fillId="0" borderId="51" applyNumberFormat="0" applyFill="0" applyBorder="0" applyProtection="0">
      <alignment horizontal="left" vertical="center"/>
    </xf>
    <xf numFmtId="0" fontId="6" fillId="0" borderId="54">
      <alignment horizontal="left" vertical="center" wrapText="1" indent="2"/>
    </xf>
    <xf numFmtId="0" fontId="49" fillId="33" borderId="42" applyNumberFormat="0" applyAlignment="0" applyProtection="0"/>
    <xf numFmtId="0" fontId="7" fillId="3" borderId="53">
      <alignment horizontal="right" vertical="center"/>
    </xf>
    <xf numFmtId="0" fontId="36" fillId="20" borderId="43" applyNumberFormat="0" applyAlignment="0" applyProtection="0"/>
    <xf numFmtId="0" fontId="7" fillId="3" borderId="53">
      <alignment horizontal="right" vertical="center"/>
    </xf>
    <xf numFmtId="4" fontId="7" fillId="3" borderId="51">
      <alignment horizontal="right" vertical="center"/>
    </xf>
    <xf numFmtId="0" fontId="7" fillId="3" borderId="51">
      <alignment horizontal="right" vertical="center"/>
    </xf>
    <xf numFmtId="0" fontId="30" fillId="33" borderId="42" applyNumberFormat="0" applyAlignment="0" applyProtection="0"/>
    <xf numFmtId="0" fontId="32" fillId="33" borderId="43" applyNumberFormat="0" applyAlignment="0" applyProtection="0"/>
    <xf numFmtId="0" fontId="37" fillId="0" borderId="45" applyNumberFormat="0" applyFill="0" applyAlignment="0" applyProtection="0"/>
    <xf numFmtId="0" fontId="6" fillId="6" borderId="51"/>
    <xf numFmtId="4" fontId="6" fillId="6" borderId="51"/>
    <xf numFmtId="4" fontId="7" fillId="3" borderId="51">
      <alignment horizontal="right" vertical="center"/>
    </xf>
    <xf numFmtId="0" fontId="23" fillId="2" borderId="51">
      <alignment horizontal="right" vertical="center"/>
    </xf>
    <xf numFmtId="0" fontId="36" fillId="20" borderId="43" applyNumberFormat="0" applyAlignment="0" applyProtection="0"/>
    <xf numFmtId="0" fontId="33" fillId="33" borderId="43" applyNumberFormat="0" applyAlignment="0" applyProtection="0"/>
    <xf numFmtId="4" fontId="6" fillId="0" borderId="51">
      <alignment horizontal="right" vertical="center"/>
    </xf>
    <xf numFmtId="0" fontId="6" fillId="3" borderId="54">
      <alignment horizontal="left" vertical="center" wrapText="1" indent="2"/>
    </xf>
    <xf numFmtId="0" fontId="6" fillId="0" borderId="54">
      <alignment horizontal="left" vertical="center" wrapText="1" indent="2"/>
    </xf>
    <xf numFmtId="0" fontId="49" fillId="33" borderId="42" applyNumberFormat="0" applyAlignment="0" applyProtection="0"/>
    <xf numFmtId="0" fontId="45" fillId="20" borderId="43" applyNumberFormat="0" applyAlignment="0" applyProtection="0"/>
    <xf numFmtId="0" fontId="32" fillId="33" borderId="43" applyNumberFormat="0" applyAlignment="0" applyProtection="0"/>
    <xf numFmtId="0" fontId="30" fillId="33" borderId="42" applyNumberFormat="0" applyAlignment="0" applyProtection="0"/>
    <xf numFmtId="0" fontId="7" fillId="3" borderId="53">
      <alignment horizontal="right" vertical="center"/>
    </xf>
    <xf numFmtId="0" fontId="23" fillId="2" borderId="51">
      <alignment horizontal="right" vertical="center"/>
    </xf>
    <xf numFmtId="4" fontId="7" fillId="2" borderId="51">
      <alignment horizontal="right" vertical="center"/>
    </xf>
    <xf numFmtId="4" fontId="7" fillId="3" borderId="51">
      <alignment horizontal="right" vertical="center"/>
    </xf>
    <xf numFmtId="49" fontId="6" fillId="0" borderId="52" applyNumberFormat="0" applyFont="0" applyFill="0" applyBorder="0" applyProtection="0">
      <alignment horizontal="left" vertical="center" indent="5"/>
    </xf>
    <xf numFmtId="4" fontId="6" fillId="0" borderId="51" applyFill="0" applyBorder="0" applyProtection="0">
      <alignment horizontal="right" vertical="center"/>
    </xf>
    <xf numFmtId="4" fontId="7" fillId="2" borderId="51">
      <alignment horizontal="right" vertical="center"/>
    </xf>
    <xf numFmtId="0" fontId="45" fillId="20" borderId="43" applyNumberFormat="0" applyAlignment="0" applyProtection="0"/>
    <xf numFmtId="0" fontId="36" fillId="20" borderId="43" applyNumberFormat="0" applyAlignment="0" applyProtection="0"/>
    <xf numFmtId="0" fontId="32" fillId="33" borderId="43" applyNumberFormat="0" applyAlignment="0" applyProtection="0"/>
    <xf numFmtId="0" fontId="6" fillId="3" borderId="54">
      <alignment horizontal="left" vertical="center" wrapText="1" indent="2"/>
    </xf>
    <xf numFmtId="0" fontId="6" fillId="0" borderId="54">
      <alignment horizontal="left" vertical="center" wrapText="1" indent="2"/>
    </xf>
    <xf numFmtId="0" fontId="6" fillId="3" borderId="54">
      <alignment horizontal="left" vertical="center" wrapText="1" indent="2"/>
    </xf>
    <xf numFmtId="0" fontId="6" fillId="0" borderId="54">
      <alignment horizontal="left" vertical="center" wrapText="1" indent="2"/>
    </xf>
    <xf numFmtId="0" fontId="52" fillId="0" borderId="65" applyNumberFormat="0" applyFill="0" applyAlignment="0" applyProtection="0"/>
    <xf numFmtId="0" fontId="6" fillId="0" borderId="70">
      <alignment horizontal="left" vertical="center" wrapText="1" indent="2"/>
    </xf>
    <xf numFmtId="0" fontId="32" fillId="33" borderId="64" applyNumberFormat="0" applyAlignment="0" applyProtection="0"/>
    <xf numFmtId="4" fontId="6" fillId="6" borderId="67"/>
    <xf numFmtId="0" fontId="6" fillId="6" borderId="67"/>
    <xf numFmtId="183" fontId="6" fillId="5" borderId="67" applyNumberFormat="0" applyFont="0" applyBorder="0" applyAlignment="0" applyProtection="0">
      <alignment horizontal="right" vertical="center"/>
    </xf>
    <xf numFmtId="0" fontId="49" fillId="33" borderId="63" applyNumberFormat="0" applyAlignment="0" applyProtection="0"/>
    <xf numFmtId="0" fontId="6" fillId="0" borderId="67" applyNumberFormat="0" applyFill="0" applyAlignment="0" applyProtection="0"/>
    <xf numFmtId="0" fontId="30" fillId="33" borderId="55" applyNumberFormat="0" applyAlignment="0" applyProtection="0"/>
    <xf numFmtId="4" fontId="6" fillId="0" borderId="67">
      <alignment horizontal="right" vertical="center"/>
    </xf>
    <xf numFmtId="0" fontId="32" fillId="33" borderId="56" applyNumberFormat="0" applyAlignment="0" applyProtection="0"/>
    <xf numFmtId="0" fontId="33" fillId="33" borderId="56" applyNumberFormat="0" applyAlignment="0" applyProtection="0"/>
    <xf numFmtId="0" fontId="6" fillId="2" borderId="68">
      <alignment horizontal="left" vertical="center"/>
    </xf>
    <xf numFmtId="0" fontId="33" fillId="33" borderId="64" applyNumberFormat="0" applyAlignment="0" applyProtection="0"/>
    <xf numFmtId="4" fontId="7" fillId="3" borderId="69">
      <alignment horizontal="right" vertical="center"/>
    </xf>
    <xf numFmtId="4" fontId="7" fillId="3" borderId="68">
      <alignment horizontal="right" vertical="center"/>
    </xf>
    <xf numFmtId="0" fontId="7" fillId="3" borderId="67">
      <alignment horizontal="right" vertical="center"/>
    </xf>
    <xf numFmtId="0" fontId="36" fillId="20" borderId="56" applyNumberFormat="0" applyAlignment="0" applyProtection="0"/>
    <xf numFmtId="0" fontId="37" fillId="0" borderId="57" applyNumberFormat="0" applyFill="0" applyAlignment="0" applyProtection="0"/>
    <xf numFmtId="0" fontId="49" fillId="33" borderId="63" applyNumberFormat="0" applyAlignment="0" applyProtection="0"/>
    <xf numFmtId="0" fontId="45" fillId="20" borderId="56" applyNumberFormat="0" applyAlignment="0" applyProtection="0"/>
    <xf numFmtId="0" fontId="27" fillId="36" borderId="58" applyNumberFormat="0" applyFont="0" applyAlignment="0" applyProtection="0"/>
    <xf numFmtId="0" fontId="21" fillId="36" borderId="58" applyNumberFormat="0" applyFont="0" applyAlignment="0" applyProtection="0"/>
    <xf numFmtId="0" fontId="49" fillId="33" borderId="55" applyNumberFormat="0" applyAlignment="0" applyProtection="0"/>
    <xf numFmtId="0" fontId="52" fillId="0" borderId="57" applyNumberFormat="0" applyFill="0" applyAlignment="0" applyProtection="0"/>
    <xf numFmtId="0" fontId="33" fillId="33" borderId="64" applyNumberFormat="0" applyAlignment="0" applyProtection="0"/>
    <xf numFmtId="0" fontId="6" fillId="3" borderId="70">
      <alignment horizontal="left" vertical="center" wrapText="1" indent="2"/>
    </xf>
    <xf numFmtId="49" fontId="8" fillId="0" borderId="67" applyNumberFormat="0" applyFill="0" applyBorder="0" applyProtection="0">
      <alignment horizontal="left" vertical="center"/>
    </xf>
    <xf numFmtId="49" fontId="6" fillId="0" borderId="68" applyNumberFormat="0" applyFont="0" applyFill="0" applyBorder="0" applyProtection="0">
      <alignment horizontal="left" vertical="center" indent="5"/>
    </xf>
    <xf numFmtId="0" fontId="6" fillId="0" borderId="67">
      <alignment horizontal="right" vertical="center"/>
    </xf>
    <xf numFmtId="0" fontId="33" fillId="33" borderId="56" applyNumberFormat="0" applyAlignment="0" applyProtection="0"/>
    <xf numFmtId="0" fontId="6" fillId="0" borderId="70">
      <alignment horizontal="left" vertical="center" wrapText="1" indent="2"/>
    </xf>
    <xf numFmtId="0" fontId="52" fillId="0" borderId="65" applyNumberFormat="0" applyFill="0" applyAlignment="0" applyProtection="0"/>
    <xf numFmtId="0" fontId="27" fillId="36" borderId="66" applyNumberFormat="0" applyFont="0" applyAlignment="0" applyProtection="0"/>
    <xf numFmtId="0" fontId="45" fillId="20" borderId="56" applyNumberFormat="0" applyAlignment="0" applyProtection="0"/>
    <xf numFmtId="0" fontId="27" fillId="36" borderId="58" applyNumberFormat="0" applyFont="0" applyAlignment="0" applyProtection="0"/>
    <xf numFmtId="0" fontId="49" fillId="33" borderId="55" applyNumberFormat="0" applyAlignment="0" applyProtection="0"/>
    <xf numFmtId="0" fontId="52" fillId="0" borderId="57" applyNumberFormat="0" applyFill="0" applyAlignment="0" applyProtection="0"/>
    <xf numFmtId="4" fontId="7" fillId="3" borderId="67">
      <alignment horizontal="right" vertical="center"/>
    </xf>
    <xf numFmtId="0" fontId="36" fillId="20" borderId="64" applyNumberFormat="0" applyAlignment="0" applyProtection="0"/>
    <xf numFmtId="0" fontId="37" fillId="0" borderId="65" applyNumberFormat="0" applyFill="0" applyAlignment="0" applyProtection="0"/>
    <xf numFmtId="0" fontId="7" fillId="2" borderId="59">
      <alignment horizontal="right" vertical="center"/>
    </xf>
    <xf numFmtId="4" fontId="7" fillId="2" borderId="59">
      <alignment horizontal="right" vertical="center"/>
    </xf>
    <xf numFmtId="0" fontId="23" fillId="2" borderId="59">
      <alignment horizontal="right" vertical="center"/>
    </xf>
    <xf numFmtId="4" fontId="23" fillId="2" borderId="59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7" fillId="3" borderId="60">
      <alignment horizontal="right" vertical="center"/>
    </xf>
    <xf numFmtId="4" fontId="7" fillId="3" borderId="60">
      <alignment horizontal="right" vertical="center"/>
    </xf>
    <xf numFmtId="0" fontId="7" fillId="3" borderId="61">
      <alignment horizontal="right" vertical="center"/>
    </xf>
    <xf numFmtId="4" fontId="7" fillId="3" borderId="61">
      <alignment horizontal="right" vertical="center"/>
    </xf>
    <xf numFmtId="0" fontId="33" fillId="33" borderId="56" applyNumberFormat="0" applyAlignment="0" applyProtection="0"/>
    <xf numFmtId="0" fontId="6" fillId="3" borderId="62">
      <alignment horizontal="left" vertical="center" wrapText="1" indent="2"/>
    </xf>
    <xf numFmtId="0" fontId="6" fillId="0" borderId="62">
      <alignment horizontal="left" vertical="center" wrapText="1" indent="2"/>
    </xf>
    <xf numFmtId="0" fontId="6" fillId="2" borderId="60">
      <alignment horizontal="left" vertical="center"/>
    </xf>
    <xf numFmtId="0" fontId="45" fillId="20" borderId="56" applyNumberFormat="0" applyAlignment="0" applyProtection="0"/>
    <xf numFmtId="0" fontId="6" fillId="0" borderId="59">
      <alignment horizontal="right" vertical="center"/>
    </xf>
    <xf numFmtId="4" fontId="6" fillId="0" borderId="59">
      <alignment horizontal="right" vertical="center"/>
    </xf>
    <xf numFmtId="0" fontId="45" fillId="20" borderId="64" applyNumberFormat="0" applyAlignment="0" applyProtection="0"/>
    <xf numFmtId="0" fontId="6" fillId="0" borderId="59" applyNumberFormat="0" applyFill="0" applyAlignment="0" applyProtection="0"/>
    <xf numFmtId="0" fontId="49" fillId="33" borderId="55" applyNumberFormat="0" applyAlignment="0" applyProtection="0"/>
    <xf numFmtId="183" fontId="6" fillId="5" borderId="59" applyNumberFormat="0" applyFont="0" applyBorder="0" applyAlignment="0" applyProtection="0">
      <alignment horizontal="right" vertical="center"/>
    </xf>
    <xf numFmtId="0" fontId="6" fillId="6" borderId="59"/>
    <xf numFmtId="4" fontId="6" fillId="6" borderId="59"/>
    <xf numFmtId="0" fontId="52" fillId="0" borderId="57" applyNumberFormat="0" applyFill="0" applyAlignment="0" applyProtection="0"/>
    <xf numFmtId="0" fontId="49" fillId="33" borderId="63" applyNumberFormat="0" applyAlignment="0" applyProtection="0"/>
    <xf numFmtId="49" fontId="6" fillId="0" borderId="59" applyNumberFormat="0" applyFont="0" applyFill="0" applyBorder="0" applyProtection="0">
      <alignment horizontal="left" vertical="center" indent="2"/>
    </xf>
    <xf numFmtId="49" fontId="6" fillId="0" borderId="60" applyNumberFormat="0" applyFont="0" applyFill="0" applyBorder="0" applyProtection="0">
      <alignment horizontal="left" vertical="center" indent="5"/>
    </xf>
    <xf numFmtId="4" fontId="6" fillId="0" borderId="67" applyFill="0" applyBorder="0" applyProtection="0">
      <alignment horizontal="right" vertical="center"/>
    </xf>
    <xf numFmtId="49" fontId="6" fillId="0" borderId="67" applyNumberFormat="0" applyFont="0" applyFill="0" applyBorder="0" applyProtection="0">
      <alignment horizontal="left" vertical="center" indent="2"/>
    </xf>
    <xf numFmtId="4" fontId="6" fillId="0" borderId="59" applyFill="0" applyBorder="0" applyProtection="0">
      <alignment horizontal="right" vertical="center"/>
    </xf>
    <xf numFmtId="49" fontId="8" fillId="0" borderId="59" applyNumberFormat="0" applyFill="0" applyBorder="0" applyProtection="0">
      <alignment horizontal="left" vertical="center"/>
    </xf>
    <xf numFmtId="0" fontId="45" fillId="20" borderId="64" applyNumberFormat="0" applyAlignment="0" applyProtection="0"/>
    <xf numFmtId="0" fontId="45" fillId="20" borderId="64" applyNumberFormat="0" applyAlignment="0" applyProtection="0"/>
    <xf numFmtId="0" fontId="6" fillId="3" borderId="70">
      <alignment horizontal="left" vertical="center" wrapText="1" indent="2"/>
    </xf>
    <xf numFmtId="0" fontId="30" fillId="33" borderId="63" applyNumberFormat="0" applyAlignment="0" applyProtection="0"/>
    <xf numFmtId="0" fontId="30" fillId="33" borderId="55" applyNumberFormat="0" applyAlignment="0" applyProtection="0"/>
    <xf numFmtId="0" fontId="32" fillId="33" borderId="56" applyNumberFormat="0" applyAlignment="0" applyProtection="0"/>
    <xf numFmtId="0" fontId="37" fillId="0" borderId="57" applyNumberFormat="0" applyFill="0" applyAlignment="0" applyProtection="0"/>
    <xf numFmtId="0" fontId="7" fillId="3" borderId="69">
      <alignment horizontal="right" vertical="center"/>
    </xf>
    <xf numFmtId="4" fontId="7" fillId="3" borderId="67">
      <alignment horizontal="right" vertical="center"/>
    </xf>
    <xf numFmtId="4" fontId="7" fillId="2" borderId="67">
      <alignment horizontal="right" vertical="center"/>
    </xf>
    <xf numFmtId="0" fontId="36" fillId="20" borderId="56" applyNumberFormat="0" applyAlignment="0" applyProtection="0"/>
    <xf numFmtId="0" fontId="52" fillId="0" borderId="65" applyNumberFormat="0" applyFill="0" applyAlignment="0" applyProtection="0"/>
    <xf numFmtId="0" fontId="6" fillId="3" borderId="62">
      <alignment horizontal="left" vertical="center" wrapText="1" indent="2"/>
    </xf>
    <xf numFmtId="0" fontId="6" fillId="0" borderId="62">
      <alignment horizontal="left" vertical="center" wrapText="1" indent="2"/>
    </xf>
    <xf numFmtId="0" fontId="27" fillId="36" borderId="66" applyNumberFormat="0" applyFont="0" applyAlignment="0" applyProtection="0"/>
    <xf numFmtId="0" fontId="21" fillId="36" borderId="66" applyNumberFormat="0" applyFont="0" applyAlignment="0" applyProtection="0"/>
    <xf numFmtId="0" fontId="36" fillId="20" borderId="64" applyNumberFormat="0" applyAlignment="0" applyProtection="0"/>
    <xf numFmtId="0" fontId="37" fillId="0" borderId="65" applyNumberFormat="0" applyFill="0" applyAlignment="0" applyProtection="0"/>
    <xf numFmtId="0" fontId="33" fillId="33" borderId="64" applyNumberFormat="0" applyAlignment="0" applyProtection="0"/>
    <xf numFmtId="0" fontId="32" fillId="33" borderId="64" applyNumberFormat="0" applyAlignment="0" applyProtection="0"/>
    <xf numFmtId="0" fontId="30" fillId="33" borderId="63" applyNumberFormat="0" applyAlignment="0" applyProtection="0"/>
    <xf numFmtId="0" fontId="7" fillId="3" borderId="67">
      <alignment horizontal="right" vertical="center"/>
    </xf>
    <xf numFmtId="0" fontId="7" fillId="2" borderId="67">
      <alignment horizontal="right" vertical="center"/>
    </xf>
    <xf numFmtId="4" fontId="7" fillId="3" borderId="59">
      <alignment horizontal="right" vertical="center"/>
    </xf>
    <xf numFmtId="0" fontId="6" fillId="6" borderId="59"/>
    <xf numFmtId="0" fontId="32" fillId="33" borderId="56" applyNumberFormat="0" applyAlignment="0" applyProtection="0"/>
    <xf numFmtId="0" fontId="7" fillId="2" borderId="59">
      <alignment horizontal="right" vertical="center"/>
    </xf>
    <xf numFmtId="0" fontId="6" fillId="0" borderId="59">
      <alignment horizontal="right" vertical="center"/>
    </xf>
    <xf numFmtId="0" fontId="52" fillId="0" borderId="57" applyNumberFormat="0" applyFill="0" applyAlignment="0" applyProtection="0"/>
    <xf numFmtId="0" fontId="6" fillId="2" borderId="60">
      <alignment horizontal="left" vertical="center"/>
    </xf>
    <xf numFmtId="0" fontId="45" fillId="20" borderId="56" applyNumberFormat="0" applyAlignment="0" applyProtection="0"/>
    <xf numFmtId="183" fontId="6" fillId="5" borderId="59" applyNumberFormat="0" applyFont="0" applyBorder="0" applyAlignment="0" applyProtection="0">
      <alignment horizontal="right" vertical="center"/>
    </xf>
    <xf numFmtId="0" fontId="27" fillId="36" borderId="58" applyNumberFormat="0" applyFont="0" applyAlignment="0" applyProtection="0"/>
    <xf numFmtId="0" fontId="6" fillId="0" borderId="62">
      <alignment horizontal="left" vertical="center" wrapText="1" indent="2"/>
    </xf>
    <xf numFmtId="4" fontId="6" fillId="6" borderId="59"/>
    <xf numFmtId="49" fontId="8" fillId="0" borderId="59" applyNumberFormat="0" applyFill="0" applyBorder="0" applyProtection="0">
      <alignment horizontal="left" vertical="center"/>
    </xf>
    <xf numFmtId="0" fontId="6" fillId="0" borderId="59">
      <alignment horizontal="right" vertical="center"/>
    </xf>
    <xf numFmtId="4" fontId="7" fillId="3" borderId="61">
      <alignment horizontal="right" vertical="center"/>
    </xf>
    <xf numFmtId="4" fontId="7" fillId="3" borderId="59">
      <alignment horizontal="right" vertical="center"/>
    </xf>
    <xf numFmtId="4" fontId="7" fillId="3" borderId="59">
      <alignment horizontal="right" vertical="center"/>
    </xf>
    <xf numFmtId="0" fontId="23" fillId="2" borderId="59">
      <alignment horizontal="right" vertical="center"/>
    </xf>
    <xf numFmtId="0" fontId="7" fillId="2" borderId="59">
      <alignment horizontal="right" vertical="center"/>
    </xf>
    <xf numFmtId="49" fontId="6" fillId="0" borderId="59" applyNumberFormat="0" applyFont="0" applyFill="0" applyBorder="0" applyProtection="0">
      <alignment horizontal="left" vertical="center" indent="2"/>
    </xf>
    <xf numFmtId="0" fontId="45" fillId="20" borderId="56" applyNumberFormat="0" applyAlignment="0" applyProtection="0"/>
    <xf numFmtId="0" fontId="30" fillId="33" borderId="55" applyNumberFormat="0" applyAlignment="0" applyProtection="0"/>
    <xf numFmtId="49" fontId="6" fillId="0" borderId="59" applyNumberFormat="0" applyFont="0" applyFill="0" applyBorder="0" applyProtection="0">
      <alignment horizontal="left" vertical="center" indent="2"/>
    </xf>
    <xf numFmtId="0" fontId="36" fillId="20" borderId="56" applyNumberFormat="0" applyAlignment="0" applyProtection="0"/>
    <xf numFmtId="4" fontId="6" fillId="0" borderId="59" applyFill="0" applyBorder="0" applyProtection="0">
      <alignment horizontal="right" vertical="center"/>
    </xf>
    <xf numFmtId="0" fontId="33" fillId="33" borderId="56" applyNumberFormat="0" applyAlignment="0" applyProtection="0"/>
    <xf numFmtId="0" fontId="52" fillId="0" borderId="57" applyNumberFormat="0" applyFill="0" applyAlignment="0" applyProtection="0"/>
    <xf numFmtId="0" fontId="49" fillId="33" borderId="55" applyNumberFormat="0" applyAlignment="0" applyProtection="0"/>
    <xf numFmtId="0" fontId="6" fillId="0" borderId="59" applyNumberFormat="0" applyFill="0" applyAlignment="0" applyProtection="0"/>
    <xf numFmtId="4" fontId="6" fillId="0" borderId="59">
      <alignment horizontal="right" vertical="center"/>
    </xf>
    <xf numFmtId="0" fontId="6" fillId="0" borderId="59">
      <alignment horizontal="right" vertical="center"/>
    </xf>
    <xf numFmtId="0" fontId="45" fillId="20" borderId="56" applyNumberFormat="0" applyAlignment="0" applyProtection="0"/>
    <xf numFmtId="0" fontId="30" fillId="33" borderId="55" applyNumberFormat="0" applyAlignment="0" applyProtection="0"/>
    <xf numFmtId="0" fontId="32" fillId="33" borderId="56" applyNumberFormat="0" applyAlignment="0" applyProtection="0"/>
    <xf numFmtId="0" fontId="6" fillId="3" borderId="62">
      <alignment horizontal="left" vertical="center" wrapText="1" indent="2"/>
    </xf>
    <xf numFmtId="0" fontId="33" fillId="33" borderId="56" applyNumberFormat="0" applyAlignment="0" applyProtection="0"/>
    <xf numFmtId="0" fontId="33" fillId="33" borderId="56" applyNumberFormat="0" applyAlignment="0" applyProtection="0"/>
    <xf numFmtId="4" fontId="7" fillId="3" borderId="60">
      <alignment horizontal="right" vertical="center"/>
    </xf>
    <xf numFmtId="0" fontId="7" fillId="3" borderId="60">
      <alignment horizontal="right" vertical="center"/>
    </xf>
    <xf numFmtId="0" fontId="7" fillId="3" borderId="59">
      <alignment horizontal="right" vertical="center"/>
    </xf>
    <xf numFmtId="4" fontId="23" fillId="2" borderId="59">
      <alignment horizontal="right" vertical="center"/>
    </xf>
    <xf numFmtId="0" fontId="36" fillId="20" borderId="56" applyNumberFormat="0" applyAlignment="0" applyProtection="0"/>
    <xf numFmtId="0" fontId="37" fillId="0" borderId="57" applyNumberFormat="0" applyFill="0" applyAlignment="0" applyProtection="0"/>
    <xf numFmtId="0" fontId="52" fillId="0" borderId="57" applyNumberFormat="0" applyFill="0" applyAlignment="0" applyProtection="0"/>
    <xf numFmtId="0" fontId="27" fillId="36" borderId="58" applyNumberFormat="0" applyFont="0" applyAlignment="0" applyProtection="0"/>
    <xf numFmtId="0" fontId="45" fillId="20" borderId="56" applyNumberFormat="0" applyAlignment="0" applyProtection="0"/>
    <xf numFmtId="49" fontId="8" fillId="0" borderId="59" applyNumberFormat="0" applyFill="0" applyBorder="0" applyProtection="0">
      <alignment horizontal="left" vertical="center"/>
    </xf>
    <xf numFmtId="0" fontId="6" fillId="3" borderId="62">
      <alignment horizontal="left" vertical="center" wrapText="1" indent="2"/>
    </xf>
    <xf numFmtId="0" fontId="33" fillId="33" borderId="56" applyNumberFormat="0" applyAlignment="0" applyProtection="0"/>
    <xf numFmtId="0" fontId="6" fillId="0" borderId="62">
      <alignment horizontal="left" vertical="center" wrapText="1" indent="2"/>
    </xf>
    <xf numFmtId="0" fontId="27" fillId="36" borderId="58" applyNumberFormat="0" applyFont="0" applyAlignment="0" applyProtection="0"/>
    <xf numFmtId="0" fontId="21" fillId="36" borderId="58" applyNumberFormat="0" applyFont="0" applyAlignment="0" applyProtection="0"/>
    <xf numFmtId="0" fontId="49" fillId="33" borderId="55" applyNumberFormat="0" applyAlignment="0" applyProtection="0"/>
    <xf numFmtId="0" fontId="52" fillId="0" borderId="57" applyNumberFormat="0" applyFill="0" applyAlignment="0" applyProtection="0"/>
    <xf numFmtId="4" fontId="6" fillId="6" borderId="59"/>
    <xf numFmtId="0" fontId="7" fillId="3" borderId="59">
      <alignment horizontal="right" vertical="center"/>
    </xf>
    <xf numFmtId="0" fontId="52" fillId="0" borderId="57" applyNumberFormat="0" applyFill="0" applyAlignment="0" applyProtection="0"/>
    <xf numFmtId="4" fontId="7" fillId="3" borderId="61">
      <alignment horizontal="right" vertical="center"/>
    </xf>
    <xf numFmtId="0" fontId="32" fillId="33" borderId="56" applyNumberFormat="0" applyAlignment="0" applyProtection="0"/>
    <xf numFmtId="0" fontId="7" fillId="3" borderId="60">
      <alignment horizontal="right" vertical="center"/>
    </xf>
    <xf numFmtId="0" fontId="33" fillId="33" borderId="56" applyNumberFormat="0" applyAlignment="0" applyProtection="0"/>
    <xf numFmtId="0" fontId="37" fillId="0" borderId="57" applyNumberFormat="0" applyFill="0" applyAlignment="0" applyProtection="0"/>
    <xf numFmtId="0" fontId="27" fillId="36" borderId="58" applyNumberFormat="0" applyFont="0" applyAlignment="0" applyProtection="0"/>
    <xf numFmtId="4" fontId="7" fillId="3" borderId="60">
      <alignment horizontal="right" vertical="center"/>
    </xf>
    <xf numFmtId="0" fontId="6" fillId="3" borderId="62">
      <alignment horizontal="left" vertical="center" wrapText="1" indent="2"/>
    </xf>
    <xf numFmtId="0" fontId="6" fillId="6" borderId="59"/>
    <xf numFmtId="183" fontId="6" fillId="5" borderId="59" applyNumberFormat="0" applyFont="0" applyBorder="0" applyAlignment="0" applyProtection="0">
      <alignment horizontal="right" vertical="center"/>
    </xf>
    <xf numFmtId="0" fontId="6" fillId="0" borderId="59" applyNumberFormat="0" applyFill="0" applyAlignment="0" applyProtection="0"/>
    <xf numFmtId="4" fontId="6" fillId="0" borderId="59" applyFill="0" applyBorder="0" applyProtection="0">
      <alignment horizontal="right" vertical="center"/>
    </xf>
    <xf numFmtId="4" fontId="7" fillId="2" borderId="59">
      <alignment horizontal="right" vertical="center"/>
    </xf>
    <xf numFmtId="0" fontId="37" fillId="0" borderId="57" applyNumberFormat="0" applyFill="0" applyAlignment="0" applyProtection="0"/>
    <xf numFmtId="49" fontId="8" fillId="0" borderId="59" applyNumberFormat="0" applyFill="0" applyBorder="0" applyProtection="0">
      <alignment horizontal="left" vertical="center"/>
    </xf>
    <xf numFmtId="49" fontId="6" fillId="0" borderId="60" applyNumberFormat="0" applyFont="0" applyFill="0" applyBorder="0" applyProtection="0">
      <alignment horizontal="left" vertical="center" indent="5"/>
    </xf>
    <xf numFmtId="0" fontId="6" fillId="2" borderId="60">
      <alignment horizontal="left" vertical="center"/>
    </xf>
    <xf numFmtId="0" fontId="33" fillId="33" borderId="56" applyNumberFormat="0" applyAlignment="0" applyProtection="0"/>
    <xf numFmtId="4" fontId="7" fillId="3" borderId="61">
      <alignment horizontal="right" vertical="center"/>
    </xf>
    <xf numFmtId="0" fontId="45" fillId="20" borderId="56" applyNumberFormat="0" applyAlignment="0" applyProtection="0"/>
    <xf numFmtId="0" fontId="45" fillId="20" borderId="56" applyNumberFormat="0" applyAlignment="0" applyProtection="0"/>
    <xf numFmtId="0" fontId="27" fillId="36" borderId="58" applyNumberFormat="0" applyFont="0" applyAlignment="0" applyProtection="0"/>
    <xf numFmtId="0" fontId="49" fillId="33" borderId="55" applyNumberFormat="0" applyAlignment="0" applyProtection="0"/>
    <xf numFmtId="0" fontId="52" fillId="0" borderId="57" applyNumberFormat="0" applyFill="0" applyAlignment="0" applyProtection="0"/>
    <xf numFmtId="0" fontId="7" fillId="3" borderId="59">
      <alignment horizontal="right" vertical="center"/>
    </xf>
    <xf numFmtId="0" fontId="21" fillId="36" borderId="58" applyNumberFormat="0" applyFont="0" applyAlignment="0" applyProtection="0"/>
    <xf numFmtId="4" fontId="6" fillId="0" borderId="59">
      <alignment horizontal="right" vertical="center"/>
    </xf>
    <xf numFmtId="0" fontId="52" fillId="0" borderId="57" applyNumberFormat="0" applyFill="0" applyAlignment="0" applyProtection="0"/>
    <xf numFmtId="0" fontId="7" fillId="3" borderId="59">
      <alignment horizontal="right" vertical="center"/>
    </xf>
    <xf numFmtId="0" fontId="7" fillId="3" borderId="59">
      <alignment horizontal="right" vertical="center"/>
    </xf>
    <xf numFmtId="4" fontId="23" fillId="2" borderId="59">
      <alignment horizontal="right" vertical="center"/>
    </xf>
    <xf numFmtId="0" fontId="7" fillId="2" borderId="59">
      <alignment horizontal="right" vertical="center"/>
    </xf>
    <xf numFmtId="4" fontId="7" fillId="2" borderId="59">
      <alignment horizontal="right" vertical="center"/>
    </xf>
    <xf numFmtId="0" fontId="23" fillId="2" borderId="59">
      <alignment horizontal="right" vertical="center"/>
    </xf>
    <xf numFmtId="4" fontId="23" fillId="2" borderId="59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7" fillId="3" borderId="60">
      <alignment horizontal="right" vertical="center"/>
    </xf>
    <xf numFmtId="4" fontId="7" fillId="3" borderId="60">
      <alignment horizontal="right" vertical="center"/>
    </xf>
    <xf numFmtId="0" fontId="7" fillId="3" borderId="61">
      <alignment horizontal="right" vertical="center"/>
    </xf>
    <xf numFmtId="4" fontId="7" fillId="3" borderId="61">
      <alignment horizontal="right" vertical="center"/>
    </xf>
    <xf numFmtId="0" fontId="33" fillId="33" borderId="56" applyNumberFormat="0" applyAlignment="0" applyProtection="0"/>
    <xf numFmtId="0" fontId="6" fillId="3" borderId="62">
      <alignment horizontal="left" vertical="center" wrapText="1" indent="2"/>
    </xf>
    <xf numFmtId="0" fontId="6" fillId="0" borderId="62">
      <alignment horizontal="left" vertical="center" wrapText="1" indent="2"/>
    </xf>
    <xf numFmtId="0" fontId="6" fillId="2" borderId="60">
      <alignment horizontal="left" vertical="center"/>
    </xf>
    <xf numFmtId="0" fontId="45" fillId="20" borderId="56" applyNumberFormat="0" applyAlignment="0" applyProtection="0"/>
    <xf numFmtId="0" fontId="6" fillId="0" borderId="59">
      <alignment horizontal="right" vertical="center"/>
    </xf>
    <xf numFmtId="4" fontId="6" fillId="0" borderId="59">
      <alignment horizontal="right" vertical="center"/>
    </xf>
    <xf numFmtId="0" fontId="6" fillId="0" borderId="59" applyNumberFormat="0" applyFill="0" applyAlignment="0" applyProtection="0"/>
    <xf numFmtId="0" fontId="49" fillId="33" borderId="55" applyNumberFormat="0" applyAlignment="0" applyProtection="0"/>
    <xf numFmtId="183" fontId="6" fillId="5" borderId="59" applyNumberFormat="0" applyFont="0" applyBorder="0" applyAlignment="0" applyProtection="0">
      <alignment horizontal="right" vertical="center"/>
    </xf>
    <xf numFmtId="0" fontId="6" fillId="6" borderId="59"/>
    <xf numFmtId="4" fontId="6" fillId="6" borderId="59"/>
    <xf numFmtId="0" fontId="52" fillId="0" borderId="57" applyNumberFormat="0" applyFill="0" applyAlignment="0" applyProtection="0"/>
    <xf numFmtId="0" fontId="21" fillId="36" borderId="58" applyNumberFormat="0" applyFont="0" applyAlignment="0" applyProtection="0"/>
    <xf numFmtId="0" fontId="27" fillId="36" borderId="58" applyNumberFormat="0" applyFont="0" applyAlignment="0" applyProtection="0"/>
    <xf numFmtId="0" fontId="6" fillId="0" borderId="59" applyNumberFormat="0" applyFill="0" applyAlignment="0" applyProtection="0"/>
    <xf numFmtId="0" fontId="37" fillId="0" borderId="57" applyNumberFormat="0" applyFill="0" applyAlignment="0" applyProtection="0"/>
    <xf numFmtId="0" fontId="52" fillId="0" borderId="57" applyNumberFormat="0" applyFill="0" applyAlignment="0" applyProtection="0"/>
    <xf numFmtId="0" fontId="36" fillId="20" borderId="56" applyNumberFormat="0" applyAlignment="0" applyProtection="0"/>
    <xf numFmtId="0" fontId="33" fillId="33" borderId="56" applyNumberFormat="0" applyAlignment="0" applyProtection="0"/>
    <xf numFmtId="4" fontId="23" fillId="2" borderId="59">
      <alignment horizontal="right" vertical="center"/>
    </xf>
    <xf numFmtId="0" fontId="7" fillId="2" borderId="59">
      <alignment horizontal="right" vertical="center"/>
    </xf>
    <xf numFmtId="183" fontId="6" fillId="5" borderId="59" applyNumberFormat="0" applyFont="0" applyBorder="0" applyAlignment="0" applyProtection="0">
      <alignment horizontal="right" vertical="center"/>
    </xf>
    <xf numFmtId="0" fontId="37" fillId="0" borderId="57" applyNumberFormat="0" applyFill="0" applyAlignment="0" applyProtection="0"/>
    <xf numFmtId="49" fontId="6" fillId="0" borderId="59" applyNumberFormat="0" applyFont="0" applyFill="0" applyBorder="0" applyProtection="0">
      <alignment horizontal="left" vertical="center" indent="2"/>
    </xf>
    <xf numFmtId="49" fontId="6" fillId="0" borderId="60" applyNumberFormat="0" applyFont="0" applyFill="0" applyBorder="0" applyProtection="0">
      <alignment horizontal="left" vertical="center" indent="5"/>
    </xf>
    <xf numFmtId="49" fontId="6" fillId="0" borderId="59" applyNumberFormat="0" applyFont="0" applyFill="0" applyBorder="0" applyProtection="0">
      <alignment horizontal="left" vertical="center" indent="2"/>
    </xf>
    <xf numFmtId="4" fontId="6" fillId="0" borderId="59" applyFill="0" applyBorder="0" applyProtection="0">
      <alignment horizontal="right" vertical="center"/>
    </xf>
    <xf numFmtId="49" fontId="8" fillId="0" borderId="59" applyNumberFormat="0" applyFill="0" applyBorder="0" applyProtection="0">
      <alignment horizontal="left" vertical="center"/>
    </xf>
    <xf numFmtId="0" fontId="6" fillId="0" borderId="62">
      <alignment horizontal="left" vertical="center" wrapText="1" indent="2"/>
    </xf>
    <xf numFmtId="0" fontId="49" fillId="33" borderId="55" applyNumberFormat="0" applyAlignment="0" applyProtection="0"/>
    <xf numFmtId="0" fontId="7" fillId="3" borderId="61">
      <alignment horizontal="right" vertical="center"/>
    </xf>
    <xf numFmtId="0" fontId="36" fillId="20" borderId="56" applyNumberFormat="0" applyAlignment="0" applyProtection="0"/>
    <xf numFmtId="0" fontId="7" fillId="3" borderId="61">
      <alignment horizontal="right" vertical="center"/>
    </xf>
    <xf numFmtId="4" fontId="7" fillId="3" borderId="59">
      <alignment horizontal="right" vertical="center"/>
    </xf>
    <xf numFmtId="0" fontId="7" fillId="3" borderId="59">
      <alignment horizontal="right" vertical="center"/>
    </xf>
    <xf numFmtId="0" fontId="30" fillId="33" borderId="55" applyNumberFormat="0" applyAlignment="0" applyProtection="0"/>
    <xf numFmtId="0" fontId="32" fillId="33" borderId="56" applyNumberFormat="0" applyAlignment="0" applyProtection="0"/>
    <xf numFmtId="0" fontId="37" fillId="0" borderId="57" applyNumberFormat="0" applyFill="0" applyAlignment="0" applyProtection="0"/>
    <xf numFmtId="0" fontId="6" fillId="6" borderId="59"/>
    <xf numFmtId="4" fontId="6" fillId="6" borderId="59"/>
    <xf numFmtId="4" fontId="7" fillId="3" borderId="59">
      <alignment horizontal="right" vertical="center"/>
    </xf>
    <xf numFmtId="0" fontId="23" fillId="2" borderId="59">
      <alignment horizontal="right" vertical="center"/>
    </xf>
    <xf numFmtId="0" fontId="36" fillId="20" borderId="56" applyNumberFormat="0" applyAlignment="0" applyProtection="0"/>
    <xf numFmtId="0" fontId="33" fillId="33" borderId="56" applyNumberFormat="0" applyAlignment="0" applyProtection="0"/>
    <xf numFmtId="4" fontId="6" fillId="0" borderId="59">
      <alignment horizontal="right" vertical="center"/>
    </xf>
    <xf numFmtId="0" fontId="6" fillId="3" borderId="62">
      <alignment horizontal="left" vertical="center" wrapText="1" indent="2"/>
    </xf>
    <xf numFmtId="0" fontId="6" fillId="0" borderId="62">
      <alignment horizontal="left" vertical="center" wrapText="1" indent="2"/>
    </xf>
    <xf numFmtId="0" fontId="49" fillId="33" borderId="55" applyNumberFormat="0" applyAlignment="0" applyProtection="0"/>
    <xf numFmtId="0" fontId="45" fillId="20" borderId="56" applyNumberFormat="0" applyAlignment="0" applyProtection="0"/>
    <xf numFmtId="0" fontId="32" fillId="33" borderId="56" applyNumberFormat="0" applyAlignment="0" applyProtection="0"/>
    <xf numFmtId="0" fontId="30" fillId="33" borderId="55" applyNumberFormat="0" applyAlignment="0" applyProtection="0"/>
    <xf numFmtId="0" fontId="7" fillId="3" borderId="61">
      <alignment horizontal="right" vertical="center"/>
    </xf>
    <xf numFmtId="0" fontId="23" fillId="2" borderId="59">
      <alignment horizontal="right" vertical="center"/>
    </xf>
    <xf numFmtId="4" fontId="7" fillId="2" borderId="59">
      <alignment horizontal="right" vertical="center"/>
    </xf>
    <xf numFmtId="4" fontId="7" fillId="3" borderId="59">
      <alignment horizontal="right" vertical="center"/>
    </xf>
    <xf numFmtId="49" fontId="6" fillId="0" borderId="60" applyNumberFormat="0" applyFont="0" applyFill="0" applyBorder="0" applyProtection="0">
      <alignment horizontal="left" vertical="center" indent="5"/>
    </xf>
    <xf numFmtId="4" fontId="6" fillId="0" borderId="59" applyFill="0" applyBorder="0" applyProtection="0">
      <alignment horizontal="right" vertical="center"/>
    </xf>
    <xf numFmtId="4" fontId="7" fillId="2" borderId="59">
      <alignment horizontal="right" vertical="center"/>
    </xf>
    <xf numFmtId="0" fontId="45" fillId="20" borderId="56" applyNumberFormat="0" applyAlignment="0" applyProtection="0"/>
    <xf numFmtId="0" fontId="36" fillId="20" borderId="56" applyNumberFormat="0" applyAlignment="0" applyProtection="0"/>
    <xf numFmtId="0" fontId="32" fillId="33" borderId="56" applyNumberFormat="0" applyAlignment="0" applyProtection="0"/>
    <xf numFmtId="0" fontId="6" fillId="3" borderId="62">
      <alignment horizontal="left" vertical="center" wrapText="1" indent="2"/>
    </xf>
    <xf numFmtId="0" fontId="6" fillId="0" borderId="62">
      <alignment horizontal="left" vertical="center" wrapText="1" indent="2"/>
    </xf>
    <xf numFmtId="0" fontId="6" fillId="3" borderId="62">
      <alignment horizontal="left" vertical="center" wrapText="1" indent="2"/>
    </xf>
    <xf numFmtId="0" fontId="6" fillId="0" borderId="62">
      <alignment horizontal="left" vertical="center" wrapText="1" indent="2"/>
    </xf>
    <xf numFmtId="0" fontId="30" fillId="33" borderId="55" applyNumberFormat="0" applyAlignment="0" applyProtection="0"/>
    <xf numFmtId="0" fontId="32" fillId="33" borderId="56" applyNumberFormat="0" applyAlignment="0" applyProtection="0"/>
    <xf numFmtId="0" fontId="33" fillId="33" borderId="56" applyNumberFormat="0" applyAlignment="0" applyProtection="0"/>
    <xf numFmtId="0" fontId="36" fillId="20" borderId="56" applyNumberFormat="0" applyAlignment="0" applyProtection="0"/>
    <xf numFmtId="0" fontId="37" fillId="0" borderId="57" applyNumberFormat="0" applyFill="0" applyAlignment="0" applyProtection="0"/>
    <xf numFmtId="0" fontId="45" fillId="20" borderId="56" applyNumberFormat="0" applyAlignment="0" applyProtection="0"/>
    <xf numFmtId="0" fontId="27" fillId="36" borderId="58" applyNumberFormat="0" applyFont="0" applyAlignment="0" applyProtection="0"/>
    <xf numFmtId="0" fontId="21" fillId="36" borderId="58" applyNumberFormat="0" applyFont="0" applyAlignment="0" applyProtection="0"/>
    <xf numFmtId="0" fontId="49" fillId="33" borderId="55" applyNumberFormat="0" applyAlignment="0" applyProtection="0"/>
    <xf numFmtId="0" fontId="52" fillId="0" borderId="57" applyNumberFormat="0" applyFill="0" applyAlignment="0" applyProtection="0"/>
    <xf numFmtId="0" fontId="33" fillId="33" borderId="56" applyNumberFormat="0" applyAlignment="0" applyProtection="0"/>
    <xf numFmtId="0" fontId="45" fillId="20" borderId="56" applyNumberFormat="0" applyAlignment="0" applyProtection="0"/>
    <xf numFmtId="0" fontId="27" fillId="36" borderId="58" applyNumberFormat="0" applyFont="0" applyAlignment="0" applyProtection="0"/>
    <xf numFmtId="0" fontId="49" fillId="33" borderId="55" applyNumberFormat="0" applyAlignment="0" applyProtection="0"/>
    <xf numFmtId="0" fontId="52" fillId="0" borderId="57" applyNumberFormat="0" applyFill="0" applyAlignment="0" applyProtection="0"/>
    <xf numFmtId="0" fontId="33" fillId="33" borderId="56" applyNumberFormat="0" applyAlignment="0" applyProtection="0"/>
    <xf numFmtId="4" fontId="23" fillId="2" borderId="67">
      <alignment horizontal="right" vertical="center"/>
    </xf>
    <xf numFmtId="0" fontId="45" fillId="20" borderId="56" applyNumberFormat="0" applyAlignment="0" applyProtection="0"/>
    <xf numFmtId="0" fontId="49" fillId="33" borderId="55" applyNumberFormat="0" applyAlignment="0" applyProtection="0"/>
    <xf numFmtId="0" fontId="52" fillId="0" borderId="57" applyNumberFormat="0" applyFill="0" applyAlignment="0" applyProtection="0"/>
    <xf numFmtId="0" fontId="30" fillId="33" borderId="55" applyNumberFormat="0" applyAlignment="0" applyProtection="0"/>
    <xf numFmtId="0" fontId="32" fillId="33" borderId="56" applyNumberFormat="0" applyAlignment="0" applyProtection="0"/>
    <xf numFmtId="0" fontId="37" fillId="0" borderId="57" applyNumberFormat="0" applyFill="0" applyAlignment="0" applyProtection="0"/>
    <xf numFmtId="49" fontId="6" fillId="0" borderId="59" applyNumberFormat="0" applyFont="0" applyFill="0" applyBorder="0" applyProtection="0">
      <alignment horizontal="left" vertical="center" indent="2"/>
    </xf>
    <xf numFmtId="0" fontId="7" fillId="2" borderId="59">
      <alignment horizontal="right" vertical="center"/>
    </xf>
    <xf numFmtId="4" fontId="7" fillId="2" borderId="59">
      <alignment horizontal="right" vertical="center"/>
    </xf>
    <xf numFmtId="0" fontId="23" fillId="2" borderId="59">
      <alignment horizontal="right" vertical="center"/>
    </xf>
    <xf numFmtId="4" fontId="23" fillId="2" borderId="59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36" fillId="20" borderId="56" applyNumberFormat="0" applyAlignment="0" applyProtection="0"/>
    <xf numFmtId="0" fontId="6" fillId="0" borderId="59">
      <alignment horizontal="right" vertical="center"/>
    </xf>
    <xf numFmtId="4" fontId="6" fillId="0" borderId="59">
      <alignment horizontal="right" vertical="center"/>
    </xf>
    <xf numFmtId="4" fontId="6" fillId="0" borderId="59" applyFill="0" applyBorder="0" applyProtection="0">
      <alignment horizontal="right" vertical="center"/>
    </xf>
    <xf numFmtId="49" fontId="8" fillId="0" borderId="59" applyNumberFormat="0" applyFill="0" applyBorder="0" applyProtection="0">
      <alignment horizontal="left" vertical="center"/>
    </xf>
    <xf numFmtId="0" fontId="6" fillId="0" borderId="59" applyNumberFormat="0" applyFill="0" applyAlignment="0" applyProtection="0"/>
    <xf numFmtId="183" fontId="6" fillId="5" borderId="59" applyNumberFormat="0" applyFont="0" applyBorder="0" applyAlignment="0" applyProtection="0">
      <alignment horizontal="right" vertical="center"/>
    </xf>
    <xf numFmtId="0" fontId="6" fillId="6" borderId="59"/>
    <xf numFmtId="4" fontId="6" fillId="6" borderId="59"/>
    <xf numFmtId="4" fontId="7" fillId="3" borderId="59">
      <alignment horizontal="right" vertical="center"/>
    </xf>
    <xf numFmtId="0" fontId="6" fillId="6" borderId="59"/>
    <xf numFmtId="0" fontId="32" fillId="33" borderId="56" applyNumberFormat="0" applyAlignment="0" applyProtection="0"/>
    <xf numFmtId="0" fontId="7" fillId="2" borderId="59">
      <alignment horizontal="right" vertical="center"/>
    </xf>
    <xf numFmtId="0" fontId="6" fillId="0" borderId="59">
      <alignment horizontal="right" vertical="center"/>
    </xf>
    <xf numFmtId="0" fontId="52" fillId="0" borderId="57" applyNumberFormat="0" applyFill="0" applyAlignment="0" applyProtection="0"/>
    <xf numFmtId="0" fontId="6" fillId="2" borderId="60">
      <alignment horizontal="left" vertical="center"/>
    </xf>
    <xf numFmtId="0" fontId="45" fillId="20" borderId="56" applyNumberFormat="0" applyAlignment="0" applyProtection="0"/>
    <xf numFmtId="183" fontId="6" fillId="5" borderId="59" applyNumberFormat="0" applyFont="0" applyBorder="0" applyAlignment="0" applyProtection="0">
      <alignment horizontal="right" vertical="center"/>
    </xf>
    <xf numFmtId="0" fontId="27" fillId="36" borderId="58" applyNumberFormat="0" applyFont="0" applyAlignment="0" applyProtection="0"/>
    <xf numFmtId="0" fontId="6" fillId="0" borderId="62">
      <alignment horizontal="left" vertical="center" wrapText="1" indent="2"/>
    </xf>
    <xf numFmtId="4" fontId="6" fillId="6" borderId="59"/>
    <xf numFmtId="49" fontId="8" fillId="0" borderId="59" applyNumberFormat="0" applyFill="0" applyBorder="0" applyProtection="0">
      <alignment horizontal="left" vertical="center"/>
    </xf>
    <xf numFmtId="0" fontId="6" fillId="0" borderId="59">
      <alignment horizontal="right" vertical="center"/>
    </xf>
    <xf numFmtId="4" fontId="7" fillId="3" borderId="61">
      <alignment horizontal="right" vertical="center"/>
    </xf>
    <xf numFmtId="4" fontId="7" fillId="3" borderId="59">
      <alignment horizontal="right" vertical="center"/>
    </xf>
    <xf numFmtId="4" fontId="7" fillId="3" borderId="59">
      <alignment horizontal="right" vertical="center"/>
    </xf>
    <xf numFmtId="0" fontId="23" fillId="2" borderId="59">
      <alignment horizontal="right" vertical="center"/>
    </xf>
    <xf numFmtId="0" fontId="7" fillId="2" borderId="59">
      <alignment horizontal="right" vertical="center"/>
    </xf>
    <xf numFmtId="49" fontId="6" fillId="0" borderId="59" applyNumberFormat="0" applyFont="0" applyFill="0" applyBorder="0" applyProtection="0">
      <alignment horizontal="left" vertical="center" indent="2"/>
    </xf>
    <xf numFmtId="0" fontId="45" fillId="20" borderId="56" applyNumberFormat="0" applyAlignment="0" applyProtection="0"/>
    <xf numFmtId="0" fontId="30" fillId="33" borderId="55" applyNumberFormat="0" applyAlignment="0" applyProtection="0"/>
    <xf numFmtId="49" fontId="6" fillId="0" borderId="59" applyNumberFormat="0" applyFont="0" applyFill="0" applyBorder="0" applyProtection="0">
      <alignment horizontal="left" vertical="center" indent="2"/>
    </xf>
    <xf numFmtId="0" fontId="36" fillId="20" borderId="56" applyNumberFormat="0" applyAlignment="0" applyProtection="0"/>
    <xf numFmtId="4" fontId="6" fillId="0" borderId="59" applyFill="0" applyBorder="0" applyProtection="0">
      <alignment horizontal="right" vertical="center"/>
    </xf>
    <xf numFmtId="0" fontId="33" fillId="33" borderId="56" applyNumberFormat="0" applyAlignment="0" applyProtection="0"/>
    <xf numFmtId="0" fontId="52" fillId="0" borderId="57" applyNumberFormat="0" applyFill="0" applyAlignment="0" applyProtection="0"/>
    <xf numFmtId="0" fontId="49" fillId="33" borderId="55" applyNumberFormat="0" applyAlignment="0" applyProtection="0"/>
    <xf numFmtId="0" fontId="6" fillId="0" borderId="59" applyNumberFormat="0" applyFill="0" applyAlignment="0" applyProtection="0"/>
    <xf numFmtId="4" fontId="6" fillId="0" borderId="59">
      <alignment horizontal="right" vertical="center"/>
    </xf>
    <xf numFmtId="0" fontId="6" fillId="0" borderId="59">
      <alignment horizontal="right" vertical="center"/>
    </xf>
    <xf numFmtId="0" fontId="45" fillId="20" borderId="56" applyNumberFormat="0" applyAlignment="0" applyProtection="0"/>
    <xf numFmtId="0" fontId="30" fillId="33" borderId="55" applyNumberFormat="0" applyAlignment="0" applyProtection="0"/>
    <xf numFmtId="0" fontId="32" fillId="33" borderId="56" applyNumberFormat="0" applyAlignment="0" applyProtection="0"/>
    <xf numFmtId="0" fontId="6" fillId="3" borderId="62">
      <alignment horizontal="left" vertical="center" wrapText="1" indent="2"/>
    </xf>
    <xf numFmtId="0" fontId="33" fillId="33" borderId="56" applyNumberFormat="0" applyAlignment="0" applyProtection="0"/>
    <xf numFmtId="0" fontId="33" fillId="33" borderId="56" applyNumberFormat="0" applyAlignment="0" applyProtection="0"/>
    <xf numFmtId="4" fontId="7" fillId="3" borderId="60">
      <alignment horizontal="right" vertical="center"/>
    </xf>
    <xf numFmtId="0" fontId="7" fillId="3" borderId="60">
      <alignment horizontal="right" vertical="center"/>
    </xf>
    <xf numFmtId="0" fontId="7" fillId="3" borderId="59">
      <alignment horizontal="right" vertical="center"/>
    </xf>
    <xf numFmtId="4" fontId="23" fillId="2" borderId="59">
      <alignment horizontal="right" vertical="center"/>
    </xf>
    <xf numFmtId="0" fontId="36" fillId="20" borderId="56" applyNumberFormat="0" applyAlignment="0" applyProtection="0"/>
    <xf numFmtId="0" fontId="37" fillId="0" borderId="57" applyNumberFormat="0" applyFill="0" applyAlignment="0" applyProtection="0"/>
    <xf numFmtId="0" fontId="52" fillId="0" borderId="57" applyNumberFormat="0" applyFill="0" applyAlignment="0" applyProtection="0"/>
    <xf numFmtId="0" fontId="27" fillId="36" borderId="58" applyNumberFormat="0" applyFont="0" applyAlignment="0" applyProtection="0"/>
    <xf numFmtId="0" fontId="45" fillId="20" borderId="56" applyNumberFormat="0" applyAlignment="0" applyProtection="0"/>
    <xf numFmtId="49" fontId="8" fillId="0" borderId="59" applyNumberFormat="0" applyFill="0" applyBorder="0" applyProtection="0">
      <alignment horizontal="left" vertical="center"/>
    </xf>
    <xf numFmtId="0" fontId="6" fillId="3" borderId="62">
      <alignment horizontal="left" vertical="center" wrapText="1" indent="2"/>
    </xf>
    <xf numFmtId="0" fontId="33" fillId="33" borderId="56" applyNumberFormat="0" applyAlignment="0" applyProtection="0"/>
    <xf numFmtId="0" fontId="6" fillId="0" borderId="62">
      <alignment horizontal="left" vertical="center" wrapText="1" indent="2"/>
    </xf>
    <xf numFmtId="0" fontId="27" fillId="36" borderId="58" applyNumberFormat="0" applyFont="0" applyAlignment="0" applyProtection="0"/>
    <xf numFmtId="0" fontId="21" fillId="36" borderId="58" applyNumberFormat="0" applyFont="0" applyAlignment="0" applyProtection="0"/>
    <xf numFmtId="0" fontId="49" fillId="33" borderId="55" applyNumberFormat="0" applyAlignment="0" applyProtection="0"/>
    <xf numFmtId="0" fontId="52" fillId="0" borderId="57" applyNumberFormat="0" applyFill="0" applyAlignment="0" applyProtection="0"/>
    <xf numFmtId="4" fontId="6" fillId="6" borderId="59"/>
    <xf numFmtId="0" fontId="7" fillId="3" borderId="59">
      <alignment horizontal="right" vertical="center"/>
    </xf>
    <xf numFmtId="0" fontId="52" fillId="0" borderId="57" applyNumberFormat="0" applyFill="0" applyAlignment="0" applyProtection="0"/>
    <xf numFmtId="4" fontId="7" fillId="3" borderId="61">
      <alignment horizontal="right" vertical="center"/>
    </xf>
    <xf numFmtId="0" fontId="32" fillId="33" borderId="56" applyNumberFormat="0" applyAlignment="0" applyProtection="0"/>
    <xf numFmtId="0" fontId="7" fillId="3" borderId="60">
      <alignment horizontal="right" vertical="center"/>
    </xf>
    <xf numFmtId="0" fontId="33" fillId="33" borderId="56" applyNumberFormat="0" applyAlignment="0" applyProtection="0"/>
    <xf numFmtId="0" fontId="37" fillId="0" borderId="57" applyNumberFormat="0" applyFill="0" applyAlignment="0" applyProtection="0"/>
    <xf numFmtId="0" fontId="27" fillId="36" borderId="58" applyNumberFormat="0" applyFont="0" applyAlignment="0" applyProtection="0"/>
    <xf numFmtId="4" fontId="7" fillId="3" borderId="60">
      <alignment horizontal="right" vertical="center"/>
    </xf>
    <xf numFmtId="0" fontId="6" fillId="3" borderId="62">
      <alignment horizontal="left" vertical="center" wrapText="1" indent="2"/>
    </xf>
    <xf numFmtId="0" fontId="6" fillId="6" borderId="59"/>
    <xf numFmtId="183" fontId="6" fillId="5" borderId="59" applyNumberFormat="0" applyFont="0" applyBorder="0" applyAlignment="0" applyProtection="0">
      <alignment horizontal="right" vertical="center"/>
    </xf>
    <xf numFmtId="0" fontId="6" fillId="0" borderId="59" applyNumberFormat="0" applyFill="0" applyAlignment="0" applyProtection="0"/>
    <xf numFmtId="4" fontId="6" fillId="0" borderId="59" applyFill="0" applyBorder="0" applyProtection="0">
      <alignment horizontal="right" vertical="center"/>
    </xf>
    <xf numFmtId="4" fontId="7" fillId="2" borderId="59">
      <alignment horizontal="right" vertical="center"/>
    </xf>
    <xf numFmtId="0" fontId="37" fillId="0" borderId="57" applyNumberFormat="0" applyFill="0" applyAlignment="0" applyProtection="0"/>
    <xf numFmtId="49" fontId="8" fillId="0" borderId="59" applyNumberFormat="0" applyFill="0" applyBorder="0" applyProtection="0">
      <alignment horizontal="left" vertical="center"/>
    </xf>
    <xf numFmtId="49" fontId="6" fillId="0" borderId="60" applyNumberFormat="0" applyFont="0" applyFill="0" applyBorder="0" applyProtection="0">
      <alignment horizontal="left" vertical="center" indent="5"/>
    </xf>
    <xf numFmtId="0" fontId="6" fillId="2" borderId="60">
      <alignment horizontal="left" vertical="center"/>
    </xf>
    <xf numFmtId="0" fontId="33" fillId="33" borderId="56" applyNumberFormat="0" applyAlignment="0" applyProtection="0"/>
    <xf numFmtId="4" fontId="7" fillId="3" borderId="61">
      <alignment horizontal="right" vertical="center"/>
    </xf>
    <xf numFmtId="0" fontId="45" fillId="20" borderId="56" applyNumberFormat="0" applyAlignment="0" applyProtection="0"/>
    <xf numFmtId="0" fontId="45" fillId="20" borderId="56" applyNumberFormat="0" applyAlignment="0" applyProtection="0"/>
    <xf numFmtId="0" fontId="27" fillId="36" borderId="58" applyNumberFormat="0" applyFont="0" applyAlignment="0" applyProtection="0"/>
    <xf numFmtId="0" fontId="49" fillId="33" borderId="55" applyNumberFormat="0" applyAlignment="0" applyProtection="0"/>
    <xf numFmtId="0" fontId="52" fillId="0" borderId="57" applyNumberFormat="0" applyFill="0" applyAlignment="0" applyProtection="0"/>
    <xf numFmtId="0" fontId="7" fillId="3" borderId="59">
      <alignment horizontal="right" vertical="center"/>
    </xf>
    <xf numFmtId="0" fontId="21" fillId="36" borderId="58" applyNumberFormat="0" applyFont="0" applyAlignment="0" applyProtection="0"/>
    <xf numFmtId="4" fontId="6" fillId="0" borderId="59">
      <alignment horizontal="right" vertical="center"/>
    </xf>
    <xf numFmtId="0" fontId="52" fillId="0" borderId="57" applyNumberFormat="0" applyFill="0" applyAlignment="0" applyProtection="0"/>
    <xf numFmtId="0" fontId="7" fillId="3" borderId="59">
      <alignment horizontal="right" vertical="center"/>
    </xf>
    <xf numFmtId="0" fontId="7" fillId="3" borderId="59">
      <alignment horizontal="right" vertical="center"/>
    </xf>
    <xf numFmtId="4" fontId="23" fillId="2" borderId="59">
      <alignment horizontal="right" vertical="center"/>
    </xf>
    <xf numFmtId="0" fontId="7" fillId="2" borderId="59">
      <alignment horizontal="right" vertical="center"/>
    </xf>
    <xf numFmtId="4" fontId="7" fillId="2" borderId="59">
      <alignment horizontal="right" vertical="center"/>
    </xf>
    <xf numFmtId="0" fontId="23" fillId="2" borderId="59">
      <alignment horizontal="right" vertical="center"/>
    </xf>
    <xf numFmtId="4" fontId="23" fillId="2" borderId="59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7" fillId="3" borderId="60">
      <alignment horizontal="right" vertical="center"/>
    </xf>
    <xf numFmtId="4" fontId="7" fillId="3" borderId="60">
      <alignment horizontal="right" vertical="center"/>
    </xf>
    <xf numFmtId="0" fontId="7" fillId="3" borderId="61">
      <alignment horizontal="right" vertical="center"/>
    </xf>
    <xf numFmtId="4" fontId="7" fillId="3" borderId="61">
      <alignment horizontal="right" vertical="center"/>
    </xf>
    <xf numFmtId="0" fontId="33" fillId="33" borderId="56" applyNumberFormat="0" applyAlignment="0" applyProtection="0"/>
    <xf numFmtId="0" fontId="6" fillId="3" borderId="62">
      <alignment horizontal="left" vertical="center" wrapText="1" indent="2"/>
    </xf>
    <xf numFmtId="0" fontId="6" fillId="0" borderId="62">
      <alignment horizontal="left" vertical="center" wrapText="1" indent="2"/>
    </xf>
    <xf numFmtId="0" fontId="6" fillId="2" borderId="60">
      <alignment horizontal="left" vertical="center"/>
    </xf>
    <xf numFmtId="0" fontId="45" fillId="20" borderId="56" applyNumberFormat="0" applyAlignment="0" applyProtection="0"/>
    <xf numFmtId="0" fontId="6" fillId="0" borderId="59">
      <alignment horizontal="right" vertical="center"/>
    </xf>
    <xf numFmtId="4" fontId="6" fillId="0" borderId="59">
      <alignment horizontal="right" vertical="center"/>
    </xf>
    <xf numFmtId="0" fontId="6" fillId="0" borderId="59" applyNumberFormat="0" applyFill="0" applyAlignment="0" applyProtection="0"/>
    <xf numFmtId="0" fontId="49" fillId="33" borderId="55" applyNumberFormat="0" applyAlignment="0" applyProtection="0"/>
    <xf numFmtId="183" fontId="6" fillId="5" borderId="59" applyNumberFormat="0" applyFont="0" applyBorder="0" applyAlignment="0" applyProtection="0">
      <alignment horizontal="right" vertical="center"/>
    </xf>
    <xf numFmtId="0" fontId="6" fillId="6" borderId="59"/>
    <xf numFmtId="4" fontId="6" fillId="6" borderId="59"/>
    <xf numFmtId="0" fontId="52" fillId="0" borderId="57" applyNumberFormat="0" applyFill="0" applyAlignment="0" applyProtection="0"/>
    <xf numFmtId="0" fontId="21" fillId="36" borderId="58" applyNumberFormat="0" applyFont="0" applyAlignment="0" applyProtection="0"/>
    <xf numFmtId="0" fontId="27" fillId="36" borderId="58" applyNumberFormat="0" applyFont="0" applyAlignment="0" applyProtection="0"/>
    <xf numFmtId="0" fontId="6" fillId="0" borderId="59" applyNumberFormat="0" applyFill="0" applyAlignment="0" applyProtection="0"/>
    <xf numFmtId="0" fontId="37" fillId="0" borderId="57" applyNumberFormat="0" applyFill="0" applyAlignment="0" applyProtection="0"/>
    <xf numFmtId="0" fontId="52" fillId="0" borderId="57" applyNumberFormat="0" applyFill="0" applyAlignment="0" applyProtection="0"/>
    <xf numFmtId="0" fontId="36" fillId="20" borderId="56" applyNumberFormat="0" applyAlignment="0" applyProtection="0"/>
    <xf numFmtId="0" fontId="33" fillId="33" borderId="56" applyNumberFormat="0" applyAlignment="0" applyProtection="0"/>
    <xf numFmtId="4" fontId="23" fillId="2" borderId="59">
      <alignment horizontal="right" vertical="center"/>
    </xf>
    <xf numFmtId="0" fontId="7" fillId="2" borderId="59">
      <alignment horizontal="right" vertical="center"/>
    </xf>
    <xf numFmtId="183" fontId="6" fillId="5" borderId="59" applyNumberFormat="0" applyFont="0" applyBorder="0" applyAlignment="0" applyProtection="0">
      <alignment horizontal="right" vertical="center"/>
    </xf>
    <xf numFmtId="0" fontId="37" fillId="0" borderId="57" applyNumberFormat="0" applyFill="0" applyAlignment="0" applyProtection="0"/>
    <xf numFmtId="49" fontId="6" fillId="0" borderId="59" applyNumberFormat="0" applyFont="0" applyFill="0" applyBorder="0" applyProtection="0">
      <alignment horizontal="left" vertical="center" indent="2"/>
    </xf>
    <xf numFmtId="49" fontId="6" fillId="0" borderId="60" applyNumberFormat="0" applyFont="0" applyFill="0" applyBorder="0" applyProtection="0">
      <alignment horizontal="left" vertical="center" indent="5"/>
    </xf>
    <xf numFmtId="49" fontId="6" fillId="0" borderId="59" applyNumberFormat="0" applyFont="0" applyFill="0" applyBorder="0" applyProtection="0">
      <alignment horizontal="left" vertical="center" indent="2"/>
    </xf>
    <xf numFmtId="4" fontId="6" fillId="0" borderId="59" applyFill="0" applyBorder="0" applyProtection="0">
      <alignment horizontal="right" vertical="center"/>
    </xf>
    <xf numFmtId="49" fontId="8" fillId="0" borderId="59" applyNumberFormat="0" applyFill="0" applyBorder="0" applyProtection="0">
      <alignment horizontal="left" vertical="center"/>
    </xf>
    <xf numFmtId="0" fontId="6" fillId="0" borderId="62">
      <alignment horizontal="left" vertical="center" wrapText="1" indent="2"/>
    </xf>
    <xf numFmtId="0" fontId="49" fillId="33" borderId="55" applyNumberFormat="0" applyAlignment="0" applyProtection="0"/>
    <xf numFmtId="0" fontId="7" fillId="3" borderId="61">
      <alignment horizontal="right" vertical="center"/>
    </xf>
    <xf numFmtId="0" fontId="36" fillId="20" borderId="56" applyNumberFormat="0" applyAlignment="0" applyProtection="0"/>
    <xf numFmtId="0" fontId="7" fillId="3" borderId="61">
      <alignment horizontal="right" vertical="center"/>
    </xf>
    <xf numFmtId="4" fontId="7" fillId="3" borderId="59">
      <alignment horizontal="right" vertical="center"/>
    </xf>
    <xf numFmtId="0" fontId="7" fillId="3" borderId="59">
      <alignment horizontal="right" vertical="center"/>
    </xf>
    <xf numFmtId="0" fontId="30" fillId="33" borderId="55" applyNumberFormat="0" applyAlignment="0" applyProtection="0"/>
    <xf numFmtId="0" fontId="32" fillId="33" borderId="56" applyNumberFormat="0" applyAlignment="0" applyProtection="0"/>
    <xf numFmtId="0" fontId="37" fillId="0" borderId="57" applyNumberFormat="0" applyFill="0" applyAlignment="0" applyProtection="0"/>
    <xf numFmtId="0" fontId="6" fillId="6" borderId="59"/>
    <xf numFmtId="4" fontId="6" fillId="6" borderId="59"/>
    <xf numFmtId="4" fontId="7" fillId="3" borderId="59">
      <alignment horizontal="right" vertical="center"/>
    </xf>
    <xf numFmtId="0" fontId="23" fillId="2" borderId="59">
      <alignment horizontal="right" vertical="center"/>
    </xf>
    <xf numFmtId="0" fontId="36" fillId="20" borderId="56" applyNumberFormat="0" applyAlignment="0" applyProtection="0"/>
    <xf numFmtId="0" fontId="33" fillId="33" borderId="56" applyNumberFormat="0" applyAlignment="0" applyProtection="0"/>
    <xf numFmtId="4" fontId="6" fillId="0" borderId="59">
      <alignment horizontal="right" vertical="center"/>
    </xf>
    <xf numFmtId="0" fontId="6" fillId="3" borderId="62">
      <alignment horizontal="left" vertical="center" wrapText="1" indent="2"/>
    </xf>
    <xf numFmtId="0" fontId="6" fillId="0" borderId="62">
      <alignment horizontal="left" vertical="center" wrapText="1" indent="2"/>
    </xf>
    <xf numFmtId="0" fontId="49" fillId="33" borderId="55" applyNumberFormat="0" applyAlignment="0" applyProtection="0"/>
    <xf numFmtId="0" fontId="45" fillId="20" borderId="56" applyNumberFormat="0" applyAlignment="0" applyProtection="0"/>
    <xf numFmtId="0" fontId="32" fillId="33" borderId="56" applyNumberFormat="0" applyAlignment="0" applyProtection="0"/>
    <xf numFmtId="0" fontId="30" fillId="33" borderId="55" applyNumberFormat="0" applyAlignment="0" applyProtection="0"/>
    <xf numFmtId="0" fontId="7" fillId="3" borderId="61">
      <alignment horizontal="right" vertical="center"/>
    </xf>
    <xf numFmtId="0" fontId="23" fillId="2" borderId="59">
      <alignment horizontal="right" vertical="center"/>
    </xf>
    <xf numFmtId="4" fontId="7" fillId="2" borderId="59">
      <alignment horizontal="right" vertical="center"/>
    </xf>
    <xf numFmtId="4" fontId="7" fillId="3" borderId="59">
      <alignment horizontal="right" vertical="center"/>
    </xf>
    <xf numFmtId="49" fontId="6" fillId="0" borderId="60" applyNumberFormat="0" applyFont="0" applyFill="0" applyBorder="0" applyProtection="0">
      <alignment horizontal="left" vertical="center" indent="5"/>
    </xf>
    <xf numFmtId="4" fontId="6" fillId="0" borderId="59" applyFill="0" applyBorder="0" applyProtection="0">
      <alignment horizontal="right" vertical="center"/>
    </xf>
    <xf numFmtId="4" fontId="7" fillId="2" borderId="59">
      <alignment horizontal="right" vertical="center"/>
    </xf>
    <xf numFmtId="0" fontId="45" fillId="20" borderId="56" applyNumberFormat="0" applyAlignment="0" applyProtection="0"/>
    <xf numFmtId="0" fontId="36" fillId="20" borderId="56" applyNumberFormat="0" applyAlignment="0" applyProtection="0"/>
    <xf numFmtId="0" fontId="32" fillId="33" borderId="56" applyNumberFormat="0" applyAlignment="0" applyProtection="0"/>
    <xf numFmtId="0" fontId="6" fillId="3" borderId="62">
      <alignment horizontal="left" vertical="center" wrapText="1" indent="2"/>
    </xf>
    <xf numFmtId="0" fontId="6" fillId="0" borderId="62">
      <alignment horizontal="left" vertical="center" wrapText="1" indent="2"/>
    </xf>
    <xf numFmtId="0" fontId="6" fillId="3" borderId="62">
      <alignment horizontal="left" vertical="center" wrapText="1" indent="2"/>
    </xf>
    <xf numFmtId="0" fontId="6" fillId="0" borderId="62">
      <alignment horizontal="left" vertical="center" wrapText="1" indent="2"/>
    </xf>
    <xf numFmtId="4" fontId="7" fillId="3" borderId="67">
      <alignment horizontal="right" vertical="center"/>
    </xf>
    <xf numFmtId="0" fontId="6" fillId="6" borderId="67"/>
    <xf numFmtId="0" fontId="32" fillId="33" borderId="64" applyNumberFormat="0" applyAlignment="0" applyProtection="0"/>
    <xf numFmtId="0" fontId="7" fillId="2" borderId="67">
      <alignment horizontal="right" vertical="center"/>
    </xf>
    <xf numFmtId="0" fontId="6" fillId="0" borderId="67">
      <alignment horizontal="right" vertical="center"/>
    </xf>
    <xf numFmtId="0" fontId="52" fillId="0" borderId="65" applyNumberFormat="0" applyFill="0" applyAlignment="0" applyProtection="0"/>
    <xf numFmtId="0" fontId="6" fillId="2" borderId="68">
      <alignment horizontal="left" vertical="center"/>
    </xf>
    <xf numFmtId="0" fontId="45" fillId="20" borderId="64" applyNumberFormat="0" applyAlignment="0" applyProtection="0"/>
    <xf numFmtId="183" fontId="6" fillId="5" borderId="67" applyNumberFormat="0" applyFont="0" applyBorder="0" applyAlignment="0" applyProtection="0">
      <alignment horizontal="right" vertical="center"/>
    </xf>
    <xf numFmtId="0" fontId="27" fillId="36" borderId="66" applyNumberFormat="0" applyFont="0" applyAlignment="0" applyProtection="0"/>
    <xf numFmtId="0" fontId="6" fillId="0" borderId="70">
      <alignment horizontal="left" vertical="center" wrapText="1" indent="2"/>
    </xf>
    <xf numFmtId="4" fontId="6" fillId="6" borderId="67"/>
    <xf numFmtId="49" fontId="8" fillId="0" borderId="67" applyNumberFormat="0" applyFill="0" applyBorder="0" applyProtection="0">
      <alignment horizontal="left" vertical="center"/>
    </xf>
    <xf numFmtId="0" fontId="6" fillId="0" borderId="67">
      <alignment horizontal="right" vertical="center"/>
    </xf>
    <xf numFmtId="4" fontId="7" fillId="3" borderId="69">
      <alignment horizontal="right" vertical="center"/>
    </xf>
    <xf numFmtId="4" fontId="7" fillId="3" borderId="67">
      <alignment horizontal="right" vertical="center"/>
    </xf>
    <xf numFmtId="4" fontId="7" fillId="3" borderId="67">
      <alignment horizontal="right" vertical="center"/>
    </xf>
    <xf numFmtId="0" fontId="23" fillId="2" borderId="67">
      <alignment horizontal="right" vertical="center"/>
    </xf>
    <xf numFmtId="0" fontId="7" fillId="2" borderId="67">
      <alignment horizontal="right" vertical="center"/>
    </xf>
    <xf numFmtId="49" fontId="6" fillId="0" borderId="67" applyNumberFormat="0" applyFont="0" applyFill="0" applyBorder="0" applyProtection="0">
      <alignment horizontal="left" vertical="center" indent="2"/>
    </xf>
    <xf numFmtId="0" fontId="45" fillId="20" borderId="64" applyNumberFormat="0" applyAlignment="0" applyProtection="0"/>
    <xf numFmtId="0" fontId="30" fillId="33" borderId="63" applyNumberFormat="0" applyAlignment="0" applyProtection="0"/>
    <xf numFmtId="49" fontId="6" fillId="0" borderId="67" applyNumberFormat="0" applyFont="0" applyFill="0" applyBorder="0" applyProtection="0">
      <alignment horizontal="left" vertical="center" indent="2"/>
    </xf>
    <xf numFmtId="0" fontId="36" fillId="20" borderId="64" applyNumberFormat="0" applyAlignment="0" applyProtection="0"/>
    <xf numFmtId="4" fontId="6" fillId="0" borderId="67" applyFill="0" applyBorder="0" applyProtection="0">
      <alignment horizontal="right" vertical="center"/>
    </xf>
    <xf numFmtId="0" fontId="33" fillId="33" borderId="64" applyNumberFormat="0" applyAlignment="0" applyProtection="0"/>
    <xf numFmtId="0" fontId="52" fillId="0" borderId="65" applyNumberFormat="0" applyFill="0" applyAlignment="0" applyProtection="0"/>
    <xf numFmtId="0" fontId="49" fillId="33" borderId="63" applyNumberFormat="0" applyAlignment="0" applyProtection="0"/>
    <xf numFmtId="0" fontId="6" fillId="0" borderId="67" applyNumberFormat="0" applyFill="0" applyAlignment="0" applyProtection="0"/>
    <xf numFmtId="4" fontId="6" fillId="0" borderId="67">
      <alignment horizontal="right" vertical="center"/>
    </xf>
    <xf numFmtId="0" fontId="6" fillId="0" borderId="67">
      <alignment horizontal="right" vertical="center"/>
    </xf>
    <xf numFmtId="0" fontId="45" fillId="20" borderId="64" applyNumberFormat="0" applyAlignment="0" applyProtection="0"/>
    <xf numFmtId="0" fontId="30" fillId="33" borderId="63" applyNumberFormat="0" applyAlignment="0" applyProtection="0"/>
    <xf numFmtId="0" fontId="32" fillId="33" borderId="64" applyNumberFormat="0" applyAlignment="0" applyProtection="0"/>
    <xf numFmtId="0" fontId="6" fillId="3" borderId="70">
      <alignment horizontal="left" vertical="center" wrapText="1" indent="2"/>
    </xf>
    <xf numFmtId="0" fontId="33" fillId="33" borderId="64" applyNumberFormat="0" applyAlignment="0" applyProtection="0"/>
    <xf numFmtId="0" fontId="33" fillId="33" borderId="64" applyNumberFormat="0" applyAlignment="0" applyProtection="0"/>
    <xf numFmtId="4" fontId="7" fillId="3" borderId="68">
      <alignment horizontal="right" vertical="center"/>
    </xf>
    <xf numFmtId="0" fontId="7" fillId="3" borderId="68">
      <alignment horizontal="right" vertical="center"/>
    </xf>
    <xf numFmtId="0" fontId="7" fillId="3" borderId="67">
      <alignment horizontal="right" vertical="center"/>
    </xf>
    <xf numFmtId="4" fontId="23" fillId="2" borderId="67">
      <alignment horizontal="right" vertical="center"/>
    </xf>
    <xf numFmtId="0" fontId="36" fillId="20" borderId="64" applyNumberFormat="0" applyAlignment="0" applyProtection="0"/>
    <xf numFmtId="0" fontId="37" fillId="0" borderId="65" applyNumberFormat="0" applyFill="0" applyAlignment="0" applyProtection="0"/>
    <xf numFmtId="0" fontId="52" fillId="0" borderId="65" applyNumberFormat="0" applyFill="0" applyAlignment="0" applyProtection="0"/>
    <xf numFmtId="0" fontId="27" fillId="36" borderId="66" applyNumberFormat="0" applyFont="0" applyAlignment="0" applyProtection="0"/>
    <xf numFmtId="0" fontId="45" fillId="20" borderId="64" applyNumberFormat="0" applyAlignment="0" applyProtection="0"/>
    <xf numFmtId="49" fontId="8" fillId="0" borderId="67" applyNumberFormat="0" applyFill="0" applyBorder="0" applyProtection="0">
      <alignment horizontal="left" vertical="center"/>
    </xf>
    <xf numFmtId="0" fontId="6" fillId="3" borderId="70">
      <alignment horizontal="left" vertical="center" wrapText="1" indent="2"/>
    </xf>
    <xf numFmtId="0" fontId="33" fillId="33" borderId="64" applyNumberFormat="0" applyAlignment="0" applyProtection="0"/>
    <xf numFmtId="0" fontId="6" fillId="0" borderId="70">
      <alignment horizontal="left" vertical="center" wrapText="1" indent="2"/>
    </xf>
    <xf numFmtId="0" fontId="27" fillId="36" borderId="66" applyNumberFormat="0" applyFont="0" applyAlignment="0" applyProtection="0"/>
    <xf numFmtId="0" fontId="21" fillId="36" borderId="66" applyNumberFormat="0" applyFont="0" applyAlignment="0" applyProtection="0"/>
    <xf numFmtId="0" fontId="49" fillId="33" borderId="63" applyNumberFormat="0" applyAlignment="0" applyProtection="0"/>
    <xf numFmtId="0" fontId="52" fillId="0" borderId="65" applyNumberFormat="0" applyFill="0" applyAlignment="0" applyProtection="0"/>
    <xf numFmtId="4" fontId="6" fillId="6" borderId="67"/>
    <xf numFmtId="0" fontId="7" fillId="3" borderId="67">
      <alignment horizontal="right" vertical="center"/>
    </xf>
    <xf numFmtId="0" fontId="52" fillId="0" borderId="65" applyNumberFormat="0" applyFill="0" applyAlignment="0" applyProtection="0"/>
    <xf numFmtId="4" fontId="7" fillId="3" borderId="69">
      <alignment horizontal="right" vertical="center"/>
    </xf>
    <xf numFmtId="0" fontId="32" fillId="33" borderId="64" applyNumberFormat="0" applyAlignment="0" applyProtection="0"/>
    <xf numFmtId="0" fontId="7" fillId="3" borderId="68">
      <alignment horizontal="right" vertical="center"/>
    </xf>
    <xf numFmtId="0" fontId="33" fillId="33" borderId="64" applyNumberFormat="0" applyAlignment="0" applyProtection="0"/>
    <xf numFmtId="0" fontId="37" fillId="0" borderId="65" applyNumberFormat="0" applyFill="0" applyAlignment="0" applyProtection="0"/>
    <xf numFmtId="0" fontId="27" fillId="36" borderId="66" applyNumberFormat="0" applyFont="0" applyAlignment="0" applyProtection="0"/>
    <xf numFmtId="4" fontId="7" fillId="3" borderId="68">
      <alignment horizontal="right" vertical="center"/>
    </xf>
    <xf numFmtId="0" fontId="6" fillId="3" borderId="70">
      <alignment horizontal="left" vertical="center" wrapText="1" indent="2"/>
    </xf>
    <xf numFmtId="0" fontId="6" fillId="6" borderId="67"/>
    <xf numFmtId="183" fontId="6" fillId="5" borderId="67" applyNumberFormat="0" applyFont="0" applyBorder="0" applyAlignment="0" applyProtection="0">
      <alignment horizontal="right" vertical="center"/>
    </xf>
    <xf numFmtId="0" fontId="6" fillId="0" borderId="67" applyNumberFormat="0" applyFill="0" applyAlignment="0" applyProtection="0"/>
    <xf numFmtId="4" fontId="6" fillId="0" borderId="67" applyFill="0" applyBorder="0" applyProtection="0">
      <alignment horizontal="right" vertical="center"/>
    </xf>
    <xf numFmtId="4" fontId="7" fillId="2" borderId="67">
      <alignment horizontal="right" vertical="center"/>
    </xf>
    <xf numFmtId="0" fontId="37" fillId="0" borderId="65" applyNumberFormat="0" applyFill="0" applyAlignment="0" applyProtection="0"/>
    <xf numFmtId="49" fontId="8" fillId="0" borderId="67" applyNumberFormat="0" applyFill="0" applyBorder="0" applyProtection="0">
      <alignment horizontal="left" vertical="center"/>
    </xf>
    <xf numFmtId="49" fontId="6" fillId="0" borderId="68" applyNumberFormat="0" applyFont="0" applyFill="0" applyBorder="0" applyProtection="0">
      <alignment horizontal="left" vertical="center" indent="5"/>
    </xf>
    <xf numFmtId="0" fontId="6" fillId="2" borderId="68">
      <alignment horizontal="left" vertical="center"/>
    </xf>
    <xf numFmtId="0" fontId="33" fillId="33" borderId="64" applyNumberFormat="0" applyAlignment="0" applyProtection="0"/>
    <xf numFmtId="4" fontId="7" fillId="3" borderId="69">
      <alignment horizontal="right" vertical="center"/>
    </xf>
    <xf numFmtId="0" fontId="45" fillId="20" borderId="64" applyNumberFormat="0" applyAlignment="0" applyProtection="0"/>
    <xf numFmtId="0" fontId="45" fillId="20" borderId="64" applyNumberFormat="0" applyAlignment="0" applyProtection="0"/>
    <xf numFmtId="0" fontId="27" fillId="36" borderId="66" applyNumberFormat="0" applyFont="0" applyAlignment="0" applyProtection="0"/>
    <xf numFmtId="0" fontId="49" fillId="33" borderId="63" applyNumberFormat="0" applyAlignment="0" applyProtection="0"/>
    <xf numFmtId="0" fontId="52" fillId="0" borderId="65" applyNumberFormat="0" applyFill="0" applyAlignment="0" applyProtection="0"/>
    <xf numFmtId="0" fontId="7" fillId="3" borderId="67">
      <alignment horizontal="right" vertical="center"/>
    </xf>
    <xf numFmtId="0" fontId="21" fillId="36" borderId="66" applyNumberFormat="0" applyFont="0" applyAlignment="0" applyProtection="0"/>
    <xf numFmtId="4" fontId="6" fillId="0" borderId="67">
      <alignment horizontal="right" vertical="center"/>
    </xf>
    <xf numFmtId="0" fontId="52" fillId="0" borderId="65" applyNumberFormat="0" applyFill="0" applyAlignment="0" applyProtection="0"/>
    <xf numFmtId="0" fontId="7" fillId="3" borderId="67">
      <alignment horizontal="right" vertical="center"/>
    </xf>
    <xf numFmtId="0" fontId="7" fillId="3" borderId="67">
      <alignment horizontal="right" vertical="center"/>
    </xf>
    <xf numFmtId="4" fontId="23" fillId="2" borderId="67">
      <alignment horizontal="right" vertical="center"/>
    </xf>
    <xf numFmtId="0" fontId="7" fillId="2" borderId="67">
      <alignment horizontal="right" vertical="center"/>
    </xf>
    <xf numFmtId="4" fontId="7" fillId="2" borderId="67">
      <alignment horizontal="right" vertical="center"/>
    </xf>
    <xf numFmtId="0" fontId="23" fillId="2" borderId="67">
      <alignment horizontal="right" vertical="center"/>
    </xf>
    <xf numFmtId="4" fontId="23" fillId="2" borderId="67">
      <alignment horizontal="right" vertical="center"/>
    </xf>
    <xf numFmtId="0" fontId="7" fillId="3" borderId="67">
      <alignment horizontal="right" vertical="center"/>
    </xf>
    <xf numFmtId="4" fontId="7" fillId="3" borderId="67">
      <alignment horizontal="right" vertical="center"/>
    </xf>
    <xf numFmtId="0" fontId="7" fillId="3" borderId="67">
      <alignment horizontal="right" vertical="center"/>
    </xf>
    <xf numFmtId="4" fontId="7" fillId="3" borderId="67">
      <alignment horizontal="right" vertical="center"/>
    </xf>
    <xf numFmtId="0" fontId="7" fillId="3" borderId="68">
      <alignment horizontal="right" vertical="center"/>
    </xf>
    <xf numFmtId="4" fontId="7" fillId="3" borderId="68">
      <alignment horizontal="right" vertical="center"/>
    </xf>
    <xf numFmtId="0" fontId="7" fillId="3" borderId="69">
      <alignment horizontal="right" vertical="center"/>
    </xf>
    <xf numFmtId="4" fontId="7" fillId="3" borderId="69">
      <alignment horizontal="right" vertical="center"/>
    </xf>
    <xf numFmtId="0" fontId="33" fillId="33" borderId="64" applyNumberFormat="0" applyAlignment="0" applyProtection="0"/>
    <xf numFmtId="0" fontId="6" fillId="3" borderId="70">
      <alignment horizontal="left" vertical="center" wrapText="1" indent="2"/>
    </xf>
    <xf numFmtId="0" fontId="6" fillId="0" borderId="70">
      <alignment horizontal="left" vertical="center" wrapText="1" indent="2"/>
    </xf>
    <xf numFmtId="0" fontId="6" fillId="2" borderId="68">
      <alignment horizontal="left" vertical="center"/>
    </xf>
    <xf numFmtId="0" fontId="45" fillId="20" borderId="64" applyNumberFormat="0" applyAlignment="0" applyProtection="0"/>
    <xf numFmtId="0" fontId="6" fillId="0" borderId="67">
      <alignment horizontal="right" vertical="center"/>
    </xf>
    <xf numFmtId="4" fontId="6" fillId="0" borderId="67">
      <alignment horizontal="right" vertical="center"/>
    </xf>
    <xf numFmtId="0" fontId="6" fillId="0" borderId="67" applyNumberFormat="0" applyFill="0" applyAlignment="0" applyProtection="0"/>
    <xf numFmtId="0" fontId="49" fillId="33" borderId="63" applyNumberFormat="0" applyAlignment="0" applyProtection="0"/>
    <xf numFmtId="183" fontId="6" fillId="5" borderId="67" applyNumberFormat="0" applyFont="0" applyBorder="0" applyAlignment="0" applyProtection="0">
      <alignment horizontal="right" vertical="center"/>
    </xf>
    <xf numFmtId="0" fontId="6" fillId="6" borderId="67"/>
    <xf numFmtId="4" fontId="6" fillId="6" borderId="67"/>
    <xf numFmtId="0" fontId="52" fillId="0" borderId="65" applyNumberFormat="0" applyFill="0" applyAlignment="0" applyProtection="0"/>
    <xf numFmtId="0" fontId="21" fillId="36" borderId="66" applyNumberFormat="0" applyFont="0" applyAlignment="0" applyProtection="0"/>
    <xf numFmtId="0" fontId="27" fillId="36" borderId="66" applyNumberFormat="0" applyFont="0" applyAlignment="0" applyProtection="0"/>
    <xf numFmtId="0" fontId="6" fillId="0" borderId="67" applyNumberFormat="0" applyFill="0" applyAlignment="0" applyProtection="0"/>
    <xf numFmtId="0" fontId="37" fillId="0" borderId="65" applyNumberFormat="0" applyFill="0" applyAlignment="0" applyProtection="0"/>
    <xf numFmtId="0" fontId="52" fillId="0" borderId="65" applyNumberFormat="0" applyFill="0" applyAlignment="0" applyProtection="0"/>
    <xf numFmtId="0" fontId="36" fillId="20" borderId="64" applyNumberFormat="0" applyAlignment="0" applyProtection="0"/>
    <xf numFmtId="0" fontId="33" fillId="33" borderId="64" applyNumberFormat="0" applyAlignment="0" applyProtection="0"/>
    <xf numFmtId="4" fontId="23" fillId="2" borderId="67">
      <alignment horizontal="right" vertical="center"/>
    </xf>
    <xf numFmtId="0" fontId="7" fillId="2" borderId="67">
      <alignment horizontal="right" vertical="center"/>
    </xf>
    <xf numFmtId="183" fontId="6" fillId="5" borderId="67" applyNumberFormat="0" applyFont="0" applyBorder="0" applyAlignment="0" applyProtection="0">
      <alignment horizontal="right" vertical="center"/>
    </xf>
    <xf numFmtId="0" fontId="37" fillId="0" borderId="65" applyNumberFormat="0" applyFill="0" applyAlignment="0" applyProtection="0"/>
    <xf numFmtId="49" fontId="6" fillId="0" borderId="67" applyNumberFormat="0" applyFont="0" applyFill="0" applyBorder="0" applyProtection="0">
      <alignment horizontal="left" vertical="center" indent="2"/>
    </xf>
    <xf numFmtId="49" fontId="6" fillId="0" borderId="68" applyNumberFormat="0" applyFont="0" applyFill="0" applyBorder="0" applyProtection="0">
      <alignment horizontal="left" vertical="center" indent="5"/>
    </xf>
    <xf numFmtId="49" fontId="6" fillId="0" borderId="67" applyNumberFormat="0" applyFont="0" applyFill="0" applyBorder="0" applyProtection="0">
      <alignment horizontal="left" vertical="center" indent="2"/>
    </xf>
    <xf numFmtId="4" fontId="6" fillId="0" borderId="67" applyFill="0" applyBorder="0" applyProtection="0">
      <alignment horizontal="right" vertical="center"/>
    </xf>
    <xf numFmtId="49" fontId="8" fillId="0" borderId="67" applyNumberFormat="0" applyFill="0" applyBorder="0" applyProtection="0">
      <alignment horizontal="left" vertical="center"/>
    </xf>
    <xf numFmtId="0" fontId="6" fillId="0" borderId="70">
      <alignment horizontal="left" vertical="center" wrapText="1" indent="2"/>
    </xf>
    <xf numFmtId="0" fontId="49" fillId="33" borderId="63" applyNumberFormat="0" applyAlignment="0" applyProtection="0"/>
    <xf numFmtId="0" fontId="7" fillId="3" borderId="69">
      <alignment horizontal="right" vertical="center"/>
    </xf>
    <xf numFmtId="0" fontId="36" fillId="20" borderId="64" applyNumberFormat="0" applyAlignment="0" applyProtection="0"/>
    <xf numFmtId="0" fontId="7" fillId="3" borderId="69">
      <alignment horizontal="right" vertical="center"/>
    </xf>
    <xf numFmtId="4" fontId="7" fillId="3" borderId="67">
      <alignment horizontal="right" vertical="center"/>
    </xf>
    <xf numFmtId="0" fontId="7" fillId="3" borderId="67">
      <alignment horizontal="right" vertical="center"/>
    </xf>
    <xf numFmtId="0" fontId="30" fillId="33" borderId="63" applyNumberFormat="0" applyAlignment="0" applyProtection="0"/>
    <xf numFmtId="0" fontId="32" fillId="33" borderId="64" applyNumberFormat="0" applyAlignment="0" applyProtection="0"/>
    <xf numFmtId="0" fontId="37" fillId="0" borderId="65" applyNumberFormat="0" applyFill="0" applyAlignment="0" applyProtection="0"/>
    <xf numFmtId="0" fontId="6" fillId="6" borderId="67"/>
    <xf numFmtId="4" fontId="6" fillId="6" borderId="67"/>
    <xf numFmtId="4" fontId="7" fillId="3" borderId="67">
      <alignment horizontal="right" vertical="center"/>
    </xf>
    <xf numFmtId="0" fontId="23" fillId="2" borderId="67">
      <alignment horizontal="right" vertical="center"/>
    </xf>
    <xf numFmtId="0" fontId="36" fillId="20" borderId="64" applyNumberFormat="0" applyAlignment="0" applyProtection="0"/>
    <xf numFmtId="0" fontId="33" fillId="33" borderId="64" applyNumberFormat="0" applyAlignment="0" applyProtection="0"/>
    <xf numFmtId="4" fontId="6" fillId="0" borderId="67">
      <alignment horizontal="right" vertical="center"/>
    </xf>
    <xf numFmtId="0" fontId="6" fillId="3" borderId="70">
      <alignment horizontal="left" vertical="center" wrapText="1" indent="2"/>
    </xf>
    <xf numFmtId="0" fontId="6" fillId="0" borderId="70">
      <alignment horizontal="left" vertical="center" wrapText="1" indent="2"/>
    </xf>
    <xf numFmtId="0" fontId="49" fillId="33" borderId="63" applyNumberFormat="0" applyAlignment="0" applyProtection="0"/>
    <xf numFmtId="0" fontId="45" fillId="20" borderId="64" applyNumberFormat="0" applyAlignment="0" applyProtection="0"/>
    <xf numFmtId="0" fontId="32" fillId="33" borderId="64" applyNumberFormat="0" applyAlignment="0" applyProtection="0"/>
    <xf numFmtId="0" fontId="30" fillId="33" borderId="63" applyNumberFormat="0" applyAlignment="0" applyProtection="0"/>
    <xf numFmtId="0" fontId="7" fillId="3" borderId="69">
      <alignment horizontal="right" vertical="center"/>
    </xf>
    <xf numFmtId="0" fontId="23" fillId="2" borderId="67">
      <alignment horizontal="right" vertical="center"/>
    </xf>
    <xf numFmtId="4" fontId="7" fillId="2" borderId="67">
      <alignment horizontal="right" vertical="center"/>
    </xf>
    <xf numFmtId="4" fontId="7" fillId="3" borderId="67">
      <alignment horizontal="right" vertical="center"/>
    </xf>
    <xf numFmtId="49" fontId="6" fillId="0" borderId="68" applyNumberFormat="0" applyFont="0" applyFill="0" applyBorder="0" applyProtection="0">
      <alignment horizontal="left" vertical="center" indent="5"/>
    </xf>
    <xf numFmtId="4" fontId="6" fillId="0" borderId="67" applyFill="0" applyBorder="0" applyProtection="0">
      <alignment horizontal="right" vertical="center"/>
    </xf>
    <xf numFmtId="4" fontId="7" fillId="2" borderId="67">
      <alignment horizontal="right" vertical="center"/>
    </xf>
    <xf numFmtId="0" fontId="45" fillId="20" borderId="64" applyNumberFormat="0" applyAlignment="0" applyProtection="0"/>
    <xf numFmtId="0" fontId="36" fillId="20" borderId="64" applyNumberFormat="0" applyAlignment="0" applyProtection="0"/>
    <xf numFmtId="0" fontId="32" fillId="33" borderId="64" applyNumberFormat="0" applyAlignment="0" applyProtection="0"/>
    <xf numFmtId="0" fontId="6" fillId="3" borderId="70">
      <alignment horizontal="left" vertical="center" wrapText="1" indent="2"/>
    </xf>
    <xf numFmtId="0" fontId="6" fillId="0" borderId="70">
      <alignment horizontal="left" vertical="center" wrapText="1" indent="2"/>
    </xf>
    <xf numFmtId="0" fontId="6" fillId="3" borderId="70">
      <alignment horizontal="left" vertical="center" wrapText="1" indent="2"/>
    </xf>
    <xf numFmtId="0" fontId="6" fillId="0" borderId="70">
      <alignment horizontal="left" vertical="center" wrapText="1" indent="2"/>
    </xf>
    <xf numFmtId="0" fontId="30" fillId="33" borderId="63" applyNumberFormat="0" applyAlignment="0" applyProtection="0"/>
    <xf numFmtId="0" fontId="32" fillId="33" borderId="64" applyNumberFormat="0" applyAlignment="0" applyProtection="0"/>
    <xf numFmtId="0" fontId="33" fillId="33" borderId="64" applyNumberFormat="0" applyAlignment="0" applyProtection="0"/>
    <xf numFmtId="0" fontId="36" fillId="20" borderId="64" applyNumberFormat="0" applyAlignment="0" applyProtection="0"/>
    <xf numFmtId="0" fontId="37" fillId="0" borderId="65" applyNumberFormat="0" applyFill="0" applyAlignment="0" applyProtection="0"/>
    <xf numFmtId="0" fontId="45" fillId="20" borderId="64" applyNumberFormat="0" applyAlignment="0" applyProtection="0"/>
    <xf numFmtId="0" fontId="27" fillId="36" borderId="66" applyNumberFormat="0" applyFont="0" applyAlignment="0" applyProtection="0"/>
    <xf numFmtId="0" fontId="21" fillId="36" borderId="66" applyNumberFormat="0" applyFont="0" applyAlignment="0" applyProtection="0"/>
    <xf numFmtId="0" fontId="49" fillId="33" borderId="63" applyNumberFormat="0" applyAlignment="0" applyProtection="0"/>
    <xf numFmtId="0" fontId="52" fillId="0" borderId="65" applyNumberFormat="0" applyFill="0" applyAlignment="0" applyProtection="0"/>
    <xf numFmtId="0" fontId="33" fillId="33" borderId="64" applyNumberFormat="0" applyAlignment="0" applyProtection="0"/>
    <xf numFmtId="0" fontId="45" fillId="20" borderId="64" applyNumberFormat="0" applyAlignment="0" applyProtection="0"/>
    <xf numFmtId="0" fontId="27" fillId="36" borderId="66" applyNumberFormat="0" applyFont="0" applyAlignment="0" applyProtection="0"/>
    <xf numFmtId="0" fontId="49" fillId="33" borderId="63" applyNumberFormat="0" applyAlignment="0" applyProtection="0"/>
    <xf numFmtId="0" fontId="52" fillId="0" borderId="65" applyNumberFormat="0" applyFill="0" applyAlignment="0" applyProtection="0"/>
    <xf numFmtId="0" fontId="33" fillId="33" borderId="64" applyNumberFormat="0" applyAlignment="0" applyProtection="0"/>
    <xf numFmtId="0" fontId="45" fillId="20" borderId="64" applyNumberFormat="0" applyAlignment="0" applyProtection="0"/>
    <xf numFmtId="0" fontId="49" fillId="33" borderId="63" applyNumberFormat="0" applyAlignment="0" applyProtection="0"/>
    <xf numFmtId="0" fontId="52" fillId="0" borderId="65" applyNumberFormat="0" applyFill="0" applyAlignment="0" applyProtection="0"/>
    <xf numFmtId="0" fontId="30" fillId="33" borderId="63" applyNumberFormat="0" applyAlignment="0" applyProtection="0"/>
    <xf numFmtId="0" fontId="32" fillId="33" borderId="64" applyNumberFormat="0" applyAlignment="0" applyProtection="0"/>
    <xf numFmtId="0" fontId="37" fillId="0" borderId="65" applyNumberFormat="0" applyFill="0" applyAlignment="0" applyProtection="0"/>
    <xf numFmtId="49" fontId="6" fillId="0" borderId="67" applyNumberFormat="0" applyFont="0" applyFill="0" applyBorder="0" applyProtection="0">
      <alignment horizontal="left" vertical="center" indent="2"/>
    </xf>
    <xf numFmtId="0" fontId="7" fillId="2" borderId="67">
      <alignment horizontal="right" vertical="center"/>
    </xf>
    <xf numFmtId="4" fontId="7" fillId="2" borderId="67">
      <alignment horizontal="right" vertical="center"/>
    </xf>
    <xf numFmtId="0" fontId="23" fillId="2" borderId="67">
      <alignment horizontal="right" vertical="center"/>
    </xf>
    <xf numFmtId="4" fontId="23" fillId="2" borderId="67">
      <alignment horizontal="right" vertical="center"/>
    </xf>
    <xf numFmtId="0" fontId="7" fillId="3" borderId="67">
      <alignment horizontal="right" vertical="center"/>
    </xf>
    <xf numFmtId="4" fontId="7" fillId="3" borderId="67">
      <alignment horizontal="right" vertical="center"/>
    </xf>
    <xf numFmtId="0" fontId="7" fillId="3" borderId="67">
      <alignment horizontal="right" vertical="center"/>
    </xf>
    <xf numFmtId="4" fontId="7" fillId="3" borderId="67">
      <alignment horizontal="right" vertical="center"/>
    </xf>
    <xf numFmtId="0" fontId="36" fillId="20" borderId="64" applyNumberFormat="0" applyAlignment="0" applyProtection="0"/>
    <xf numFmtId="0" fontId="6" fillId="0" borderId="67">
      <alignment horizontal="right" vertical="center"/>
    </xf>
    <xf numFmtId="4" fontId="6" fillId="0" borderId="67">
      <alignment horizontal="right" vertical="center"/>
    </xf>
    <xf numFmtId="4" fontId="6" fillId="0" borderId="67" applyFill="0" applyBorder="0" applyProtection="0">
      <alignment horizontal="right" vertical="center"/>
    </xf>
    <xf numFmtId="49" fontId="8" fillId="0" borderId="67" applyNumberFormat="0" applyFill="0" applyBorder="0" applyProtection="0">
      <alignment horizontal="left" vertical="center"/>
    </xf>
    <xf numFmtId="0" fontId="6" fillId="0" borderId="67" applyNumberFormat="0" applyFill="0" applyAlignment="0" applyProtection="0"/>
    <xf numFmtId="183" fontId="6" fillId="5" borderId="67" applyNumberFormat="0" applyFont="0" applyBorder="0" applyAlignment="0" applyProtection="0">
      <alignment horizontal="right" vertical="center"/>
    </xf>
    <xf numFmtId="0" fontId="6" fillId="6" borderId="67"/>
    <xf numFmtId="4" fontId="6" fillId="6" borderId="67"/>
    <xf numFmtId="4" fontId="7" fillId="3" borderId="67">
      <alignment horizontal="right" vertical="center"/>
    </xf>
    <xf numFmtId="0" fontId="6" fillId="6" borderId="67"/>
    <xf numFmtId="0" fontId="32" fillId="33" borderId="64" applyNumberFormat="0" applyAlignment="0" applyProtection="0"/>
    <xf numFmtId="0" fontId="7" fillId="2" borderId="67">
      <alignment horizontal="right" vertical="center"/>
    </xf>
    <xf numFmtId="0" fontId="6" fillId="0" borderId="67">
      <alignment horizontal="right" vertical="center"/>
    </xf>
    <xf numFmtId="0" fontId="52" fillId="0" borderId="65" applyNumberFormat="0" applyFill="0" applyAlignment="0" applyProtection="0"/>
    <xf numFmtId="0" fontId="6" fillId="2" borderId="68">
      <alignment horizontal="left" vertical="center"/>
    </xf>
    <xf numFmtId="0" fontId="45" fillId="20" borderId="64" applyNumberFormat="0" applyAlignment="0" applyProtection="0"/>
    <xf numFmtId="183" fontId="6" fillId="5" borderId="67" applyNumberFormat="0" applyFont="0" applyBorder="0" applyAlignment="0" applyProtection="0">
      <alignment horizontal="right" vertical="center"/>
    </xf>
    <xf numFmtId="0" fontId="27" fillId="36" borderId="66" applyNumberFormat="0" applyFont="0" applyAlignment="0" applyProtection="0"/>
    <xf numFmtId="0" fontId="6" fillId="0" borderId="70">
      <alignment horizontal="left" vertical="center" wrapText="1" indent="2"/>
    </xf>
    <xf numFmtId="4" fontId="6" fillId="6" borderId="67"/>
    <xf numFmtId="49" fontId="8" fillId="0" borderId="67" applyNumberFormat="0" applyFill="0" applyBorder="0" applyProtection="0">
      <alignment horizontal="left" vertical="center"/>
    </xf>
    <xf numFmtId="0" fontId="6" fillId="0" borderId="67">
      <alignment horizontal="right" vertical="center"/>
    </xf>
    <xf numFmtId="4" fontId="7" fillId="3" borderId="69">
      <alignment horizontal="right" vertical="center"/>
    </xf>
    <xf numFmtId="4" fontId="7" fillId="3" borderId="67">
      <alignment horizontal="right" vertical="center"/>
    </xf>
    <xf numFmtId="4" fontId="7" fillId="3" borderId="67">
      <alignment horizontal="right" vertical="center"/>
    </xf>
    <xf numFmtId="0" fontId="23" fillId="2" borderId="67">
      <alignment horizontal="right" vertical="center"/>
    </xf>
    <xf numFmtId="0" fontId="7" fillId="2" borderId="67">
      <alignment horizontal="right" vertical="center"/>
    </xf>
    <xf numFmtId="49" fontId="6" fillId="0" borderId="67" applyNumberFormat="0" applyFont="0" applyFill="0" applyBorder="0" applyProtection="0">
      <alignment horizontal="left" vertical="center" indent="2"/>
    </xf>
    <xf numFmtId="0" fontId="45" fillId="20" borderId="64" applyNumberFormat="0" applyAlignment="0" applyProtection="0"/>
    <xf numFmtId="0" fontId="30" fillId="33" borderId="63" applyNumberFormat="0" applyAlignment="0" applyProtection="0"/>
    <xf numFmtId="49" fontId="6" fillId="0" borderId="67" applyNumberFormat="0" applyFont="0" applyFill="0" applyBorder="0" applyProtection="0">
      <alignment horizontal="left" vertical="center" indent="2"/>
    </xf>
    <xf numFmtId="0" fontId="36" fillId="20" borderId="64" applyNumberFormat="0" applyAlignment="0" applyProtection="0"/>
    <xf numFmtId="4" fontId="6" fillId="0" borderId="67" applyFill="0" applyBorder="0" applyProtection="0">
      <alignment horizontal="right" vertical="center"/>
    </xf>
    <xf numFmtId="0" fontId="33" fillId="33" borderId="64" applyNumberFormat="0" applyAlignment="0" applyProtection="0"/>
    <xf numFmtId="0" fontId="52" fillId="0" borderId="65" applyNumberFormat="0" applyFill="0" applyAlignment="0" applyProtection="0"/>
    <xf numFmtId="0" fontId="49" fillId="33" borderId="63" applyNumberFormat="0" applyAlignment="0" applyProtection="0"/>
    <xf numFmtId="0" fontId="6" fillId="0" borderId="67" applyNumberFormat="0" applyFill="0" applyAlignment="0" applyProtection="0"/>
    <xf numFmtId="4" fontId="6" fillId="0" borderId="67">
      <alignment horizontal="right" vertical="center"/>
    </xf>
    <xf numFmtId="0" fontId="6" fillId="0" borderId="67">
      <alignment horizontal="right" vertical="center"/>
    </xf>
    <xf numFmtId="0" fontId="45" fillId="20" borderId="64" applyNumberFormat="0" applyAlignment="0" applyProtection="0"/>
    <xf numFmtId="0" fontId="30" fillId="33" borderId="63" applyNumberFormat="0" applyAlignment="0" applyProtection="0"/>
    <xf numFmtId="0" fontId="32" fillId="33" borderId="64" applyNumberFormat="0" applyAlignment="0" applyProtection="0"/>
    <xf numFmtId="0" fontId="6" fillId="3" borderId="70">
      <alignment horizontal="left" vertical="center" wrapText="1" indent="2"/>
    </xf>
    <xf numFmtId="0" fontId="33" fillId="33" borderId="64" applyNumberFormat="0" applyAlignment="0" applyProtection="0"/>
    <xf numFmtId="0" fontId="33" fillId="33" borderId="64" applyNumberFormat="0" applyAlignment="0" applyProtection="0"/>
    <xf numFmtId="4" fontId="7" fillId="3" borderId="68">
      <alignment horizontal="right" vertical="center"/>
    </xf>
    <xf numFmtId="0" fontId="7" fillId="3" borderId="68">
      <alignment horizontal="right" vertical="center"/>
    </xf>
    <xf numFmtId="0" fontId="7" fillId="3" borderId="67">
      <alignment horizontal="right" vertical="center"/>
    </xf>
    <xf numFmtId="4" fontId="23" fillId="2" borderId="67">
      <alignment horizontal="right" vertical="center"/>
    </xf>
    <xf numFmtId="0" fontId="36" fillId="20" borderId="64" applyNumberFormat="0" applyAlignment="0" applyProtection="0"/>
    <xf numFmtId="0" fontId="37" fillId="0" borderId="65" applyNumberFormat="0" applyFill="0" applyAlignment="0" applyProtection="0"/>
    <xf numFmtId="0" fontId="52" fillId="0" borderId="65" applyNumberFormat="0" applyFill="0" applyAlignment="0" applyProtection="0"/>
    <xf numFmtId="0" fontId="27" fillId="36" borderId="66" applyNumberFormat="0" applyFont="0" applyAlignment="0" applyProtection="0"/>
    <xf numFmtId="0" fontId="45" fillId="20" borderId="64" applyNumberFormat="0" applyAlignment="0" applyProtection="0"/>
    <xf numFmtId="49" fontId="8" fillId="0" borderId="67" applyNumberFormat="0" applyFill="0" applyBorder="0" applyProtection="0">
      <alignment horizontal="left" vertical="center"/>
    </xf>
    <xf numFmtId="0" fontId="6" fillId="3" borderId="70">
      <alignment horizontal="left" vertical="center" wrapText="1" indent="2"/>
    </xf>
    <xf numFmtId="0" fontId="33" fillId="33" borderId="64" applyNumberFormat="0" applyAlignment="0" applyProtection="0"/>
    <xf numFmtId="0" fontId="6" fillId="0" borderId="70">
      <alignment horizontal="left" vertical="center" wrapText="1" indent="2"/>
    </xf>
    <xf numFmtId="0" fontId="27" fillId="36" borderId="66" applyNumberFormat="0" applyFont="0" applyAlignment="0" applyProtection="0"/>
    <xf numFmtId="0" fontId="21" fillId="36" borderId="66" applyNumberFormat="0" applyFont="0" applyAlignment="0" applyProtection="0"/>
    <xf numFmtId="0" fontId="49" fillId="33" borderId="63" applyNumberFormat="0" applyAlignment="0" applyProtection="0"/>
    <xf numFmtId="0" fontId="52" fillId="0" borderId="65" applyNumberFormat="0" applyFill="0" applyAlignment="0" applyProtection="0"/>
    <xf numFmtId="4" fontId="6" fillId="6" borderId="67"/>
    <xf numFmtId="0" fontId="7" fillId="3" borderId="67">
      <alignment horizontal="right" vertical="center"/>
    </xf>
    <xf numFmtId="0" fontId="52" fillId="0" borderId="65" applyNumberFormat="0" applyFill="0" applyAlignment="0" applyProtection="0"/>
    <xf numFmtId="4" fontId="7" fillId="3" borderId="69">
      <alignment horizontal="right" vertical="center"/>
    </xf>
    <xf numFmtId="0" fontId="32" fillId="33" borderId="64" applyNumberFormat="0" applyAlignment="0" applyProtection="0"/>
    <xf numFmtId="0" fontId="7" fillId="3" borderId="68">
      <alignment horizontal="right" vertical="center"/>
    </xf>
    <xf numFmtId="0" fontId="33" fillId="33" borderId="64" applyNumberFormat="0" applyAlignment="0" applyProtection="0"/>
    <xf numFmtId="0" fontId="37" fillId="0" borderId="65" applyNumberFormat="0" applyFill="0" applyAlignment="0" applyProtection="0"/>
    <xf numFmtId="0" fontId="27" fillId="36" borderId="66" applyNumberFormat="0" applyFont="0" applyAlignment="0" applyProtection="0"/>
    <xf numFmtId="4" fontId="7" fillId="3" borderId="68">
      <alignment horizontal="right" vertical="center"/>
    </xf>
    <xf numFmtId="0" fontId="6" fillId="3" borderId="70">
      <alignment horizontal="left" vertical="center" wrapText="1" indent="2"/>
    </xf>
    <xf numFmtId="0" fontId="6" fillId="6" borderId="67"/>
    <xf numFmtId="183" fontId="6" fillId="5" borderId="67" applyNumberFormat="0" applyFont="0" applyBorder="0" applyAlignment="0" applyProtection="0">
      <alignment horizontal="right" vertical="center"/>
    </xf>
    <xf numFmtId="0" fontId="6" fillId="0" borderId="67" applyNumberFormat="0" applyFill="0" applyAlignment="0" applyProtection="0"/>
    <xf numFmtId="4" fontId="6" fillId="0" borderId="67" applyFill="0" applyBorder="0" applyProtection="0">
      <alignment horizontal="right" vertical="center"/>
    </xf>
    <xf numFmtId="4" fontId="7" fillId="2" borderId="67">
      <alignment horizontal="right" vertical="center"/>
    </xf>
    <xf numFmtId="0" fontId="37" fillId="0" borderId="65" applyNumberFormat="0" applyFill="0" applyAlignment="0" applyProtection="0"/>
    <xf numFmtId="49" fontId="8" fillId="0" borderId="67" applyNumberFormat="0" applyFill="0" applyBorder="0" applyProtection="0">
      <alignment horizontal="left" vertical="center"/>
    </xf>
    <xf numFmtId="49" fontId="6" fillId="0" borderId="68" applyNumberFormat="0" applyFont="0" applyFill="0" applyBorder="0" applyProtection="0">
      <alignment horizontal="left" vertical="center" indent="5"/>
    </xf>
    <xf numFmtId="0" fontId="6" fillId="2" borderId="68">
      <alignment horizontal="left" vertical="center"/>
    </xf>
    <xf numFmtId="0" fontId="33" fillId="33" borderId="64" applyNumberFormat="0" applyAlignment="0" applyProtection="0"/>
    <xf numFmtId="4" fontId="7" fillId="3" borderId="69">
      <alignment horizontal="right" vertical="center"/>
    </xf>
    <xf numFmtId="0" fontId="45" fillId="20" borderId="64" applyNumberFormat="0" applyAlignment="0" applyProtection="0"/>
    <xf numFmtId="0" fontId="45" fillId="20" borderId="64" applyNumberFormat="0" applyAlignment="0" applyProtection="0"/>
    <xf numFmtId="0" fontId="27" fillId="36" borderId="66" applyNumberFormat="0" applyFont="0" applyAlignment="0" applyProtection="0"/>
    <xf numFmtId="0" fontId="49" fillId="33" borderId="63" applyNumberFormat="0" applyAlignment="0" applyProtection="0"/>
    <xf numFmtId="0" fontId="52" fillId="0" borderId="65" applyNumberFormat="0" applyFill="0" applyAlignment="0" applyProtection="0"/>
    <xf numFmtId="0" fontId="7" fillId="3" borderId="67">
      <alignment horizontal="right" vertical="center"/>
    </xf>
    <xf numFmtId="0" fontId="21" fillId="36" borderId="66" applyNumberFormat="0" applyFont="0" applyAlignment="0" applyProtection="0"/>
    <xf numFmtId="4" fontId="6" fillId="0" borderId="67">
      <alignment horizontal="right" vertical="center"/>
    </xf>
    <xf numFmtId="0" fontId="52" fillId="0" borderId="65" applyNumberFormat="0" applyFill="0" applyAlignment="0" applyProtection="0"/>
    <xf numFmtId="0" fontId="7" fillId="3" borderId="67">
      <alignment horizontal="right" vertical="center"/>
    </xf>
    <xf numFmtId="0" fontId="7" fillId="3" borderId="67">
      <alignment horizontal="right" vertical="center"/>
    </xf>
    <xf numFmtId="4" fontId="23" fillId="2" borderId="67">
      <alignment horizontal="right" vertical="center"/>
    </xf>
    <xf numFmtId="0" fontId="7" fillId="2" borderId="67">
      <alignment horizontal="right" vertical="center"/>
    </xf>
    <xf numFmtId="4" fontId="7" fillId="2" borderId="67">
      <alignment horizontal="right" vertical="center"/>
    </xf>
    <xf numFmtId="0" fontId="23" fillId="2" borderId="67">
      <alignment horizontal="right" vertical="center"/>
    </xf>
    <xf numFmtId="4" fontId="23" fillId="2" borderId="67">
      <alignment horizontal="right" vertical="center"/>
    </xf>
    <xf numFmtId="0" fontId="7" fillId="3" borderId="67">
      <alignment horizontal="right" vertical="center"/>
    </xf>
    <xf numFmtId="4" fontId="7" fillId="3" borderId="67">
      <alignment horizontal="right" vertical="center"/>
    </xf>
    <xf numFmtId="0" fontId="7" fillId="3" borderId="67">
      <alignment horizontal="right" vertical="center"/>
    </xf>
    <xf numFmtId="4" fontId="7" fillId="3" borderId="67">
      <alignment horizontal="right" vertical="center"/>
    </xf>
    <xf numFmtId="0" fontId="7" fillId="3" borderId="68">
      <alignment horizontal="right" vertical="center"/>
    </xf>
    <xf numFmtId="4" fontId="7" fillId="3" borderId="68">
      <alignment horizontal="right" vertical="center"/>
    </xf>
    <xf numFmtId="0" fontId="7" fillId="3" borderId="69">
      <alignment horizontal="right" vertical="center"/>
    </xf>
    <xf numFmtId="4" fontId="7" fillId="3" borderId="69">
      <alignment horizontal="right" vertical="center"/>
    </xf>
    <xf numFmtId="0" fontId="33" fillId="33" borderId="64" applyNumberFormat="0" applyAlignment="0" applyProtection="0"/>
    <xf numFmtId="0" fontId="6" fillId="3" borderId="70">
      <alignment horizontal="left" vertical="center" wrapText="1" indent="2"/>
    </xf>
    <xf numFmtId="0" fontId="6" fillId="0" borderId="70">
      <alignment horizontal="left" vertical="center" wrapText="1" indent="2"/>
    </xf>
    <xf numFmtId="0" fontId="6" fillId="2" borderId="68">
      <alignment horizontal="left" vertical="center"/>
    </xf>
    <xf numFmtId="0" fontId="45" fillId="20" borderId="64" applyNumberFormat="0" applyAlignment="0" applyProtection="0"/>
    <xf numFmtId="0" fontId="6" fillId="0" borderId="67">
      <alignment horizontal="right" vertical="center"/>
    </xf>
    <xf numFmtId="4" fontId="6" fillId="0" borderId="67">
      <alignment horizontal="right" vertical="center"/>
    </xf>
    <xf numFmtId="0" fontId="6" fillId="0" borderId="67" applyNumberFormat="0" applyFill="0" applyAlignment="0" applyProtection="0"/>
    <xf numFmtId="0" fontId="49" fillId="33" borderId="63" applyNumberFormat="0" applyAlignment="0" applyProtection="0"/>
    <xf numFmtId="183" fontId="6" fillId="5" borderId="67" applyNumberFormat="0" applyFont="0" applyBorder="0" applyAlignment="0" applyProtection="0">
      <alignment horizontal="right" vertical="center"/>
    </xf>
    <xf numFmtId="0" fontId="6" fillId="6" borderId="67"/>
    <xf numFmtId="4" fontId="6" fillId="6" borderId="67"/>
    <xf numFmtId="0" fontId="52" fillId="0" borderId="65" applyNumberFormat="0" applyFill="0" applyAlignment="0" applyProtection="0"/>
    <xf numFmtId="0" fontId="21" fillId="36" borderId="66" applyNumberFormat="0" applyFont="0" applyAlignment="0" applyProtection="0"/>
    <xf numFmtId="0" fontId="27" fillId="36" borderId="66" applyNumberFormat="0" applyFont="0" applyAlignment="0" applyProtection="0"/>
    <xf numFmtId="0" fontId="6" fillId="0" borderId="67" applyNumberFormat="0" applyFill="0" applyAlignment="0" applyProtection="0"/>
    <xf numFmtId="0" fontId="37" fillId="0" borderId="65" applyNumberFormat="0" applyFill="0" applyAlignment="0" applyProtection="0"/>
    <xf numFmtId="0" fontId="52" fillId="0" borderId="65" applyNumberFormat="0" applyFill="0" applyAlignment="0" applyProtection="0"/>
    <xf numFmtId="0" fontId="36" fillId="20" borderId="64" applyNumberFormat="0" applyAlignment="0" applyProtection="0"/>
    <xf numFmtId="0" fontId="33" fillId="33" borderId="64" applyNumberFormat="0" applyAlignment="0" applyProtection="0"/>
    <xf numFmtId="4" fontId="23" fillId="2" borderId="67">
      <alignment horizontal="right" vertical="center"/>
    </xf>
    <xf numFmtId="0" fontId="7" fillId="2" borderId="67">
      <alignment horizontal="right" vertical="center"/>
    </xf>
    <xf numFmtId="183" fontId="6" fillId="5" borderId="67" applyNumberFormat="0" applyFont="0" applyBorder="0" applyAlignment="0" applyProtection="0">
      <alignment horizontal="right" vertical="center"/>
    </xf>
    <xf numFmtId="0" fontId="37" fillId="0" borderId="65" applyNumberFormat="0" applyFill="0" applyAlignment="0" applyProtection="0"/>
    <xf numFmtId="49" fontId="6" fillId="0" borderId="67" applyNumberFormat="0" applyFont="0" applyFill="0" applyBorder="0" applyProtection="0">
      <alignment horizontal="left" vertical="center" indent="2"/>
    </xf>
    <xf numFmtId="49" fontId="6" fillId="0" borderId="68" applyNumberFormat="0" applyFont="0" applyFill="0" applyBorder="0" applyProtection="0">
      <alignment horizontal="left" vertical="center" indent="5"/>
    </xf>
    <xf numFmtId="49" fontId="6" fillId="0" borderId="67" applyNumberFormat="0" applyFont="0" applyFill="0" applyBorder="0" applyProtection="0">
      <alignment horizontal="left" vertical="center" indent="2"/>
    </xf>
    <xf numFmtId="4" fontId="6" fillId="0" borderId="67" applyFill="0" applyBorder="0" applyProtection="0">
      <alignment horizontal="right" vertical="center"/>
    </xf>
    <xf numFmtId="49" fontId="8" fillId="0" borderId="67" applyNumberFormat="0" applyFill="0" applyBorder="0" applyProtection="0">
      <alignment horizontal="left" vertical="center"/>
    </xf>
    <xf numFmtId="0" fontId="6" fillId="0" borderId="70">
      <alignment horizontal="left" vertical="center" wrapText="1" indent="2"/>
    </xf>
    <xf numFmtId="0" fontId="49" fillId="33" borderId="63" applyNumberFormat="0" applyAlignment="0" applyProtection="0"/>
    <xf numFmtId="0" fontId="7" fillId="3" borderId="69">
      <alignment horizontal="right" vertical="center"/>
    </xf>
    <xf numFmtId="0" fontId="36" fillId="20" borderId="64" applyNumberFormat="0" applyAlignment="0" applyProtection="0"/>
    <xf numFmtId="0" fontId="7" fillId="3" borderId="69">
      <alignment horizontal="right" vertical="center"/>
    </xf>
    <xf numFmtId="4" fontId="7" fillId="3" borderId="67">
      <alignment horizontal="right" vertical="center"/>
    </xf>
    <xf numFmtId="0" fontId="7" fillId="3" borderId="67">
      <alignment horizontal="right" vertical="center"/>
    </xf>
    <xf numFmtId="0" fontId="30" fillId="33" borderId="63" applyNumberFormat="0" applyAlignment="0" applyProtection="0"/>
    <xf numFmtId="0" fontId="32" fillId="33" borderId="64" applyNumberFormat="0" applyAlignment="0" applyProtection="0"/>
    <xf numFmtId="0" fontId="37" fillId="0" borderId="65" applyNumberFormat="0" applyFill="0" applyAlignment="0" applyProtection="0"/>
    <xf numFmtId="0" fontId="6" fillId="6" borderId="67"/>
    <xf numFmtId="4" fontId="6" fillId="6" borderId="67"/>
    <xf numFmtId="4" fontId="7" fillId="3" borderId="67">
      <alignment horizontal="right" vertical="center"/>
    </xf>
    <xf numFmtId="0" fontId="23" fillId="2" borderId="67">
      <alignment horizontal="right" vertical="center"/>
    </xf>
    <xf numFmtId="0" fontId="36" fillId="20" borderId="64" applyNumberFormat="0" applyAlignment="0" applyProtection="0"/>
    <xf numFmtId="0" fontId="33" fillId="33" borderId="64" applyNumberFormat="0" applyAlignment="0" applyProtection="0"/>
    <xf numFmtId="4" fontId="6" fillId="0" borderId="67">
      <alignment horizontal="right" vertical="center"/>
    </xf>
    <xf numFmtId="0" fontId="6" fillId="3" borderId="70">
      <alignment horizontal="left" vertical="center" wrapText="1" indent="2"/>
    </xf>
    <xf numFmtId="0" fontId="6" fillId="0" borderId="70">
      <alignment horizontal="left" vertical="center" wrapText="1" indent="2"/>
    </xf>
    <xf numFmtId="0" fontId="49" fillId="33" borderId="63" applyNumberFormat="0" applyAlignment="0" applyProtection="0"/>
    <xf numFmtId="0" fontId="45" fillId="20" borderId="64" applyNumberFormat="0" applyAlignment="0" applyProtection="0"/>
    <xf numFmtId="0" fontId="32" fillId="33" borderId="64" applyNumberFormat="0" applyAlignment="0" applyProtection="0"/>
    <xf numFmtId="0" fontId="30" fillId="33" borderId="63" applyNumberFormat="0" applyAlignment="0" applyProtection="0"/>
    <xf numFmtId="0" fontId="7" fillId="3" borderId="69">
      <alignment horizontal="right" vertical="center"/>
    </xf>
    <xf numFmtId="0" fontId="23" fillId="2" borderId="67">
      <alignment horizontal="right" vertical="center"/>
    </xf>
    <xf numFmtId="4" fontId="7" fillId="2" borderId="67">
      <alignment horizontal="right" vertical="center"/>
    </xf>
    <xf numFmtId="4" fontId="7" fillId="3" borderId="67">
      <alignment horizontal="right" vertical="center"/>
    </xf>
    <xf numFmtId="49" fontId="6" fillId="0" borderId="68" applyNumberFormat="0" applyFont="0" applyFill="0" applyBorder="0" applyProtection="0">
      <alignment horizontal="left" vertical="center" indent="5"/>
    </xf>
    <xf numFmtId="4" fontId="6" fillId="0" borderId="67" applyFill="0" applyBorder="0" applyProtection="0">
      <alignment horizontal="right" vertical="center"/>
    </xf>
    <xf numFmtId="4" fontId="7" fillId="2" borderId="67">
      <alignment horizontal="right" vertical="center"/>
    </xf>
    <xf numFmtId="0" fontId="45" fillId="20" borderId="64" applyNumberFormat="0" applyAlignment="0" applyProtection="0"/>
    <xf numFmtId="0" fontId="36" fillId="20" borderId="64" applyNumberFormat="0" applyAlignment="0" applyProtection="0"/>
    <xf numFmtId="0" fontId="32" fillId="33" borderId="64" applyNumberFormat="0" applyAlignment="0" applyProtection="0"/>
    <xf numFmtId="0" fontId="6" fillId="3" borderId="70">
      <alignment horizontal="left" vertical="center" wrapText="1" indent="2"/>
    </xf>
    <xf numFmtId="0" fontId="6" fillId="0" borderId="70">
      <alignment horizontal="left" vertical="center" wrapText="1" indent="2"/>
    </xf>
    <xf numFmtId="0" fontId="6" fillId="3" borderId="70">
      <alignment horizontal="left" vertical="center" wrapText="1" indent="2"/>
    </xf>
    <xf numFmtId="0" fontId="6" fillId="0" borderId="70">
      <alignment horizontal="left" vertical="center" wrapText="1" indent="2"/>
    </xf>
    <xf numFmtId="0" fontId="70" fillId="0" borderId="0" applyNumberFormat="0" applyFill="0" applyBorder="0" applyAlignment="0" applyProtection="0">
      <alignment vertical="top"/>
      <protection locked="0"/>
    </xf>
  </cellStyleXfs>
  <cellXfs count="546">
    <xf numFmtId="0" fontId="0" fillId="0" borderId="0" xfId="0"/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vertical="center" wrapText="1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vertical="center"/>
    </xf>
    <xf numFmtId="182" fontId="6" fillId="7" borderId="0" xfId="0" applyNumberFormat="1" applyFont="1" applyFill="1" applyBorder="1" applyAlignment="1">
      <alignment horizontal="center" vertical="center"/>
    </xf>
    <xf numFmtId="182" fontId="6" fillId="7" borderId="0" xfId="0" applyNumberFormat="1" applyFont="1" applyFill="1" applyBorder="1" applyAlignment="1">
      <alignment vertical="center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/>
    </xf>
    <xf numFmtId="0" fontId="6" fillId="9" borderId="0" xfId="0" applyFont="1" applyFill="1" applyBorder="1" applyAlignment="1">
      <alignment vertical="center"/>
    </xf>
    <xf numFmtId="0" fontId="6" fillId="9" borderId="0" xfId="0" applyFont="1" applyFill="1" applyBorder="1"/>
    <xf numFmtId="0" fontId="6" fillId="9" borderId="0" xfId="0" applyFont="1" applyFill="1"/>
    <xf numFmtId="0" fontId="17" fillId="9" borderId="1" xfId="0" applyFont="1" applyFill="1" applyBorder="1" applyAlignment="1">
      <alignment vertical="center"/>
    </xf>
    <xf numFmtId="0" fontId="65" fillId="0" borderId="0" xfId="0" applyFont="1"/>
    <xf numFmtId="0" fontId="68" fillId="0" borderId="0" xfId="0" applyFont="1"/>
    <xf numFmtId="0" fontId="5" fillId="0" borderId="0" xfId="0" applyFont="1"/>
    <xf numFmtId="0" fontId="5" fillId="8" borderId="67" xfId="0" applyFont="1" applyFill="1" applyBorder="1"/>
    <xf numFmtId="0" fontId="72" fillId="8" borderId="67" xfId="0" applyFont="1" applyFill="1" applyBorder="1" applyAlignment="1">
      <alignment vertical="center"/>
    </xf>
    <xf numFmtId="0" fontId="5" fillId="0" borderId="67" xfId="0" applyFont="1" applyBorder="1" applyAlignment="1">
      <alignment vertical="top"/>
    </xf>
    <xf numFmtId="0" fontId="0" fillId="0" borderId="67" xfId="0" applyFont="1" applyBorder="1" applyAlignment="1">
      <alignment vertical="top" wrapText="1"/>
    </xf>
    <xf numFmtId="0" fontId="5" fillId="0" borderId="67" xfId="0" applyFont="1" applyBorder="1" applyAlignment="1">
      <alignment vertical="top" wrapText="1"/>
    </xf>
    <xf numFmtId="0" fontId="75" fillId="7" borderId="0" xfId="0" applyFont="1" applyFill="1" applyAlignment="1">
      <alignment vertical="center"/>
    </xf>
    <xf numFmtId="0" fontId="75" fillId="9" borderId="0" xfId="0" applyFont="1" applyFill="1" applyAlignment="1">
      <alignment vertical="center"/>
    </xf>
    <xf numFmtId="0" fontId="15" fillId="9" borderId="0" xfId="0" applyFont="1" applyFill="1"/>
    <xf numFmtId="0" fontId="6" fillId="9" borderId="0" xfId="0" applyFont="1" applyFill="1" applyBorder="1" applyAlignment="1">
      <alignment vertical="center" wrapText="1"/>
    </xf>
    <xf numFmtId="0" fontId="0" fillId="9" borderId="0" xfId="0" applyFont="1" applyFill="1" applyBorder="1" applyAlignment="1">
      <alignment horizontal="center" vertical="center"/>
    </xf>
    <xf numFmtId="10" fontId="6" fillId="9" borderId="0" xfId="20" applyNumberFormat="1" applyFont="1" applyFill="1" applyBorder="1"/>
    <xf numFmtId="187" fontId="6" fillId="9" borderId="0" xfId="0" applyNumberFormat="1" applyFont="1" applyFill="1" applyBorder="1"/>
    <xf numFmtId="194" fontId="6" fillId="9" borderId="0" xfId="0" applyNumberFormat="1" applyFont="1" applyFill="1" applyBorder="1"/>
    <xf numFmtId="0" fontId="15" fillId="9" borderId="0" xfId="0" applyFont="1" applyFill="1" applyBorder="1" applyAlignment="1">
      <alignment vertical="top"/>
    </xf>
    <xf numFmtId="0" fontId="16" fillId="9" borderId="0" xfId="0" applyFont="1" applyFill="1"/>
    <xf numFmtId="0" fontId="4" fillId="7" borderId="0" xfId="0" applyFont="1" applyFill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vertical="center" wrapText="1"/>
    </xf>
    <xf numFmtId="0" fontId="4" fillId="9" borderId="0" xfId="0" applyFont="1" applyFill="1"/>
    <xf numFmtId="0" fontId="4" fillId="8" borderId="10" xfId="0" applyFont="1" applyFill="1" applyBorder="1" applyAlignment="1">
      <alignment horizontal="center"/>
    </xf>
    <xf numFmtId="0" fontId="4" fillId="8" borderId="11" xfId="22" applyFont="1" applyFill="1" applyBorder="1" applyAlignment="1">
      <alignment horizontal="center" vertical="center"/>
    </xf>
    <xf numFmtId="0" fontId="4" fillId="8" borderId="0" xfId="0" applyFont="1" applyFill="1"/>
    <xf numFmtId="0" fontId="77" fillId="8" borderId="1" xfId="2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22" applyFont="1" applyFill="1" applyBorder="1" applyAlignment="1">
      <alignment vertical="center"/>
    </xf>
    <xf numFmtId="0" fontId="4" fillId="9" borderId="11" xfId="22" applyFont="1" applyFill="1" applyBorder="1" applyAlignment="1">
      <alignment vertical="center"/>
    </xf>
    <xf numFmtId="0" fontId="4" fillId="9" borderId="15" xfId="0" applyFont="1" applyFill="1" applyBorder="1" applyAlignment="1">
      <alignment vertical="center"/>
    </xf>
    <xf numFmtId="0" fontId="4" fillId="9" borderId="11" xfId="22" applyFont="1" applyFill="1" applyBorder="1" applyAlignment="1">
      <alignment horizontal="center" vertical="center"/>
    </xf>
    <xf numFmtId="3" fontId="4" fillId="9" borderId="1" xfId="0" applyNumberFormat="1" applyFont="1" applyFill="1" applyBorder="1" applyAlignment="1">
      <alignment horizontal="right" vertical="center"/>
    </xf>
    <xf numFmtId="0" fontId="4" fillId="9" borderId="11" xfId="22" applyFont="1" applyFill="1" applyBorder="1" applyAlignment="1">
      <alignment vertical="center" wrapText="1"/>
    </xf>
    <xf numFmtId="38" fontId="4" fillId="9" borderId="1" xfId="0" applyNumberFormat="1" applyFont="1" applyFill="1" applyBorder="1" applyAlignment="1">
      <alignment horizontal="right" vertical="center"/>
    </xf>
    <xf numFmtId="0" fontId="17" fillId="9" borderId="1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vertical="center" wrapText="1"/>
    </xf>
    <xf numFmtId="0" fontId="4" fillId="9" borderId="1" xfId="22" applyFont="1" applyFill="1" applyBorder="1" applyAlignment="1">
      <alignment horizontal="center" vertical="center"/>
    </xf>
    <xf numFmtId="0" fontId="4" fillId="9" borderId="20" xfId="22" applyFont="1" applyFill="1" applyBorder="1" applyAlignment="1">
      <alignment horizontal="center" vertical="center"/>
    </xf>
    <xf numFmtId="0" fontId="4" fillId="9" borderId="23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left" vertical="center"/>
    </xf>
    <xf numFmtId="0" fontId="4" fillId="9" borderId="22" xfId="22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left" vertical="center"/>
    </xf>
    <xf numFmtId="38" fontId="4" fillId="9" borderId="22" xfId="0" applyNumberFormat="1" applyFont="1" applyFill="1" applyBorder="1" applyAlignment="1">
      <alignment horizontal="right" vertical="center"/>
    </xf>
    <xf numFmtId="0" fontId="4" fillId="9" borderId="0" xfId="0" applyFont="1" applyFill="1" applyBorder="1" applyAlignment="1">
      <alignment vertical="center"/>
    </xf>
    <xf numFmtId="0" fontId="4" fillId="9" borderId="0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vertical="center"/>
    </xf>
    <xf numFmtId="0" fontId="4" fillId="9" borderId="0" xfId="22" applyFont="1" applyFill="1" applyBorder="1" applyAlignment="1">
      <alignment vertical="center"/>
    </xf>
    <xf numFmtId="0" fontId="4" fillId="9" borderId="0" xfId="22" applyFont="1" applyFill="1" applyBorder="1" applyAlignment="1">
      <alignment vertical="center" wrapText="1"/>
    </xf>
    <xf numFmtId="0" fontId="4" fillId="9" borderId="0" xfId="0" applyFont="1" applyFill="1" applyBorder="1"/>
    <xf numFmtId="0" fontId="4" fillId="9" borderId="0" xfId="22" applyFont="1" applyFill="1" applyBorder="1">
      <alignment vertical="center"/>
    </xf>
    <xf numFmtId="0" fontId="4" fillId="8" borderId="0" xfId="0" applyFont="1" applyFill="1" applyBorder="1"/>
    <xf numFmtId="0" fontId="4" fillId="9" borderId="1" xfId="0" applyFont="1" applyFill="1" applyBorder="1" applyAlignment="1">
      <alignment vertical="center" wrapText="1"/>
    </xf>
    <xf numFmtId="0" fontId="17" fillId="9" borderId="11" xfId="22" applyFont="1" applyFill="1" applyBorder="1" applyAlignment="1">
      <alignment vertical="center"/>
    </xf>
    <xf numFmtId="0" fontId="4" fillId="9" borderId="10" xfId="0" applyFont="1" applyFill="1" applyBorder="1" applyAlignment="1">
      <alignment vertical="center" wrapText="1"/>
    </xf>
    <xf numFmtId="3" fontId="4" fillId="9" borderId="10" xfId="0" applyNumberFormat="1" applyFont="1" applyFill="1" applyBorder="1" applyAlignment="1">
      <alignment horizontal="right" vertical="center"/>
    </xf>
    <xf numFmtId="0" fontId="17" fillId="9" borderId="1" xfId="22" applyFont="1" applyFill="1" applyBorder="1" applyAlignment="1">
      <alignment vertical="center" wrapText="1"/>
    </xf>
    <xf numFmtId="0" fontId="4" fillId="9" borderId="10" xfId="22" applyFont="1" applyFill="1" applyBorder="1" applyAlignment="1">
      <alignment horizontal="center" vertical="center"/>
    </xf>
    <xf numFmtId="40" fontId="4" fillId="9" borderId="10" xfId="0" applyNumberFormat="1" applyFont="1" applyFill="1" applyBorder="1" applyAlignment="1">
      <alignment horizontal="right" vertical="center"/>
    </xf>
    <xf numFmtId="0" fontId="4" fillId="9" borderId="11" xfId="0" applyFont="1" applyFill="1" applyBorder="1"/>
    <xf numFmtId="0" fontId="4" fillId="9" borderId="17" xfId="0" applyFont="1" applyFill="1" applyBorder="1"/>
    <xf numFmtId="0" fontId="4" fillId="9" borderId="0" xfId="0" applyFont="1" applyFill="1" applyBorder="1" applyAlignment="1">
      <alignment horizontal="center"/>
    </xf>
    <xf numFmtId="0" fontId="4" fillId="9" borderId="17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vertical="center"/>
    </xf>
    <xf numFmtId="0" fontId="4" fillId="9" borderId="11" xfId="0" applyFont="1" applyFill="1" applyBorder="1" applyAlignment="1">
      <alignment wrapText="1"/>
    </xf>
    <xf numFmtId="0" fontId="17" fillId="9" borderId="11" xfId="0" applyFont="1" applyFill="1" applyBorder="1" applyAlignment="1">
      <alignment wrapText="1"/>
    </xf>
    <xf numFmtId="0" fontId="17" fillId="9" borderId="11" xfId="0" applyFont="1" applyFill="1" applyBorder="1" applyAlignment="1">
      <alignment vertical="center"/>
    </xf>
    <xf numFmtId="0" fontId="4" fillId="9" borderId="7" xfId="22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vertical="center" wrapText="1"/>
    </xf>
    <xf numFmtId="0" fontId="4" fillId="9" borderId="10" xfId="22" applyFont="1" applyFill="1" applyBorder="1" applyAlignment="1">
      <alignment vertical="center"/>
    </xf>
    <xf numFmtId="0" fontId="4" fillId="9" borderId="10" xfId="22" applyFont="1" applyFill="1" applyBorder="1" applyAlignment="1">
      <alignment vertical="center" wrapText="1"/>
    </xf>
    <xf numFmtId="40" fontId="4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vertical="center"/>
    </xf>
    <xf numFmtId="0" fontId="17" fillId="9" borderId="10" xfId="0" applyFont="1" applyFill="1" applyBorder="1" applyAlignment="1">
      <alignment vertical="center"/>
    </xf>
    <xf numFmtId="0" fontId="4" fillId="9" borderId="10" xfId="0" applyFont="1" applyFill="1" applyBorder="1" applyAlignment="1">
      <alignment vertical="center"/>
    </xf>
    <xf numFmtId="0" fontId="4" fillId="9" borderId="18" xfId="22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left" vertical="center"/>
    </xf>
    <xf numFmtId="0" fontId="4" fillId="9" borderId="30" xfId="0" applyFont="1" applyFill="1" applyBorder="1" applyAlignment="1">
      <alignment horizontal="left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left" vertical="center"/>
    </xf>
    <xf numFmtId="0" fontId="4" fillId="9" borderId="15" xfId="0" applyFont="1" applyFill="1" applyBorder="1" applyAlignment="1">
      <alignment horizontal="left" vertical="center"/>
    </xf>
    <xf numFmtId="0" fontId="4" fillId="9" borderId="4" xfId="22" applyFont="1" applyFill="1" applyBorder="1" applyAlignment="1">
      <alignment horizontal="center" vertical="center"/>
    </xf>
    <xf numFmtId="0" fontId="4" fillId="9" borderId="18" xfId="22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17" fillId="9" borderId="17" xfId="0" applyFont="1" applyFill="1" applyBorder="1" applyAlignment="1">
      <alignment vertical="center"/>
    </xf>
    <xf numFmtId="0" fontId="17" fillId="9" borderId="8" xfId="0" applyFont="1" applyFill="1" applyBorder="1" applyAlignment="1">
      <alignment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1" xfId="22" applyFont="1" applyFill="1" applyBorder="1" applyAlignment="1">
      <alignment vertical="center"/>
    </xf>
    <xf numFmtId="0" fontId="4" fillId="9" borderId="21" xfId="22" applyFont="1" applyFill="1" applyBorder="1" applyAlignment="1">
      <alignment vertical="center" wrapText="1"/>
    </xf>
    <xf numFmtId="0" fontId="4" fillId="9" borderId="25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vertical="center" wrapText="1"/>
    </xf>
    <xf numFmtId="0" fontId="4" fillId="9" borderId="8" xfId="0" applyFont="1" applyFill="1" applyBorder="1"/>
    <xf numFmtId="0" fontId="4" fillId="9" borderId="23" xfId="0" applyFont="1" applyFill="1" applyBorder="1" applyAlignment="1">
      <alignment horizontal="left"/>
    </xf>
    <xf numFmtId="0" fontId="4" fillId="9" borderId="21" xfId="0" applyFont="1" applyFill="1" applyBorder="1" applyAlignment="1">
      <alignment vertical="center" wrapText="1"/>
    </xf>
    <xf numFmtId="0" fontId="4" fillId="9" borderId="21" xfId="0" applyFont="1" applyFill="1" applyBorder="1"/>
    <xf numFmtId="0" fontId="4" fillId="9" borderId="0" xfId="0" applyFont="1" applyFill="1" applyBorder="1" applyAlignment="1">
      <alignment vertical="center" wrapText="1"/>
    </xf>
    <xf numFmtId="178" fontId="4" fillId="9" borderId="0" xfId="20" applyNumberFormat="1" applyFont="1" applyFill="1" applyBorder="1"/>
    <xf numFmtId="0" fontId="4" fillId="8" borderId="1" xfId="2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4" fillId="9" borderId="25" xfId="0" applyFont="1" applyFill="1" applyBorder="1"/>
    <xf numFmtId="0" fontId="4" fillId="9" borderId="13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vertical="center" wrapText="1"/>
    </xf>
    <xf numFmtId="0" fontId="4" fillId="9" borderId="32" xfId="0" applyFont="1" applyFill="1" applyBorder="1" applyAlignment="1">
      <alignment vertical="center"/>
    </xf>
    <xf numFmtId="0" fontId="4" fillId="9" borderId="27" xfId="0" applyFont="1" applyFill="1" applyBorder="1" applyAlignment="1">
      <alignment vertical="center"/>
    </xf>
    <xf numFmtId="0" fontId="4" fillId="9" borderId="27" xfId="0" applyFont="1" applyFill="1" applyBorder="1" applyAlignment="1">
      <alignment vertical="center" wrapText="1"/>
    </xf>
    <xf numFmtId="0" fontId="4" fillId="9" borderId="27" xfId="0" applyFont="1" applyFill="1" applyBorder="1"/>
    <xf numFmtId="0" fontId="78" fillId="9" borderId="0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 wrapText="1"/>
    </xf>
    <xf numFmtId="180" fontId="4" fillId="9" borderId="10" xfId="0" applyNumberFormat="1" applyFont="1" applyFill="1" applyBorder="1" applyAlignment="1">
      <alignment horizontal="right" vertical="center"/>
    </xf>
    <xf numFmtId="189" fontId="4" fillId="9" borderId="0" xfId="0" applyNumberFormat="1" applyFont="1" applyFill="1" applyBorder="1"/>
    <xf numFmtId="193" fontId="4" fillId="9" borderId="0" xfId="0" applyNumberFormat="1" applyFont="1" applyFill="1" applyBorder="1"/>
    <xf numFmtId="0" fontId="4" fillId="9" borderId="4" xfId="0" applyFont="1" applyFill="1" applyBorder="1" applyAlignment="1">
      <alignment vertical="center"/>
    </xf>
    <xf numFmtId="0" fontId="17" fillId="9" borderId="19" xfId="0" applyFont="1" applyFill="1" applyBorder="1" applyAlignment="1">
      <alignment vertical="center"/>
    </xf>
    <xf numFmtId="0" fontId="17" fillId="9" borderId="23" xfId="0" applyFont="1" applyFill="1" applyBorder="1" applyAlignment="1">
      <alignment horizontal="center" vertical="center"/>
    </xf>
    <xf numFmtId="10" fontId="4" fillId="9" borderId="0" xfId="20" applyNumberFormat="1" applyFont="1" applyFill="1" applyBorder="1"/>
    <xf numFmtId="0" fontId="4" fillId="8" borderId="10" xfId="22" applyFont="1" applyFill="1" applyBorder="1" applyAlignment="1">
      <alignment horizontal="center" vertical="center"/>
    </xf>
    <xf numFmtId="0" fontId="17" fillId="9" borderId="19" xfId="0" applyFont="1" applyFill="1" applyBorder="1" applyAlignment="1">
      <alignment vertical="center" wrapText="1"/>
    </xf>
    <xf numFmtId="0" fontId="4" fillId="9" borderId="32" xfId="0" applyFont="1" applyFill="1" applyBorder="1"/>
    <xf numFmtId="0" fontId="17" fillId="9" borderId="2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4" fillId="9" borderId="7" xfId="0" applyFont="1" applyFill="1" applyBorder="1" applyAlignment="1">
      <alignment vertical="center"/>
    </xf>
    <xf numFmtId="0" fontId="17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" vertical="center"/>
    </xf>
    <xf numFmtId="0" fontId="17" fillId="9" borderId="27" xfId="0" applyFont="1" applyFill="1" applyBorder="1" applyAlignment="1">
      <alignment horizontal="center" vertical="center"/>
    </xf>
    <xf numFmtId="0" fontId="17" fillId="9" borderId="27" xfId="0" applyFont="1" applyFill="1" applyBorder="1" applyAlignment="1">
      <alignment vertical="center" wrapText="1"/>
    </xf>
    <xf numFmtId="0" fontId="4" fillId="9" borderId="28" xfId="0" applyFont="1" applyFill="1" applyBorder="1" applyAlignment="1">
      <alignment horizontal="center"/>
    </xf>
    <xf numFmtId="0" fontId="17" fillId="9" borderId="11" xfId="0" applyFont="1" applyFill="1" applyBorder="1" applyAlignment="1">
      <alignment horizontal="center" vertical="center"/>
    </xf>
    <xf numFmtId="0" fontId="4" fillId="9" borderId="15" xfId="22" applyFont="1" applyFill="1" applyBorder="1" applyAlignment="1">
      <alignment horizontal="center" vertical="center"/>
    </xf>
    <xf numFmtId="0" fontId="17" fillId="9" borderId="18" xfId="0" applyFont="1" applyFill="1" applyBorder="1" applyAlignment="1">
      <alignment horizontal="center" vertical="center"/>
    </xf>
    <xf numFmtId="0" fontId="4" fillId="9" borderId="9" xfId="22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left"/>
    </xf>
    <xf numFmtId="0" fontId="4" fillId="9" borderId="15" xfId="0" applyFont="1" applyFill="1" applyBorder="1" applyAlignment="1">
      <alignment vertical="center" wrapText="1"/>
    </xf>
    <xf numFmtId="0" fontId="17" fillId="9" borderId="18" xfId="0" applyFont="1" applyFill="1" applyBorder="1" applyAlignment="1">
      <alignment vertical="center"/>
    </xf>
    <xf numFmtId="0" fontId="17" fillId="9" borderId="24" xfId="0" applyFont="1" applyFill="1" applyBorder="1" applyAlignment="1">
      <alignment vertical="center"/>
    </xf>
    <xf numFmtId="0" fontId="4" fillId="9" borderId="35" xfId="0" applyFont="1" applyFill="1" applyBorder="1" applyAlignment="1">
      <alignment vertical="center" wrapText="1"/>
    </xf>
    <xf numFmtId="0" fontId="4" fillId="9" borderId="10" xfId="22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187" fontId="4" fillId="9" borderId="0" xfId="0" applyNumberFormat="1" applyFont="1" applyFill="1" applyBorder="1"/>
    <xf numFmtId="194" fontId="4" fillId="9" borderId="0" xfId="0" applyNumberFormat="1" applyFont="1" applyFill="1" applyBorder="1"/>
    <xf numFmtId="0" fontId="17" fillId="9" borderId="18" xfId="22" applyFont="1" applyFill="1" applyBorder="1" applyAlignment="1">
      <alignment vertical="center"/>
    </xf>
    <xf numFmtId="0" fontId="4" fillId="9" borderId="9" xfId="0" applyFont="1" applyFill="1" applyBorder="1"/>
    <xf numFmtId="0" fontId="78" fillId="9" borderId="0" xfId="0" applyFont="1" applyFill="1"/>
    <xf numFmtId="0" fontId="17" fillId="9" borderId="26" xfId="0" applyFont="1" applyFill="1" applyBorder="1" applyAlignment="1">
      <alignment horizontal="center" vertical="center"/>
    </xf>
    <xf numFmtId="0" fontId="4" fillId="9" borderId="28" xfId="22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/>
    </xf>
    <xf numFmtId="0" fontId="4" fillId="9" borderId="15" xfId="0" applyFont="1" applyFill="1" applyBorder="1"/>
    <xf numFmtId="0" fontId="4" fillId="9" borderId="1" xfId="0" applyFont="1" applyFill="1" applyBorder="1" applyAlignment="1">
      <alignment horizontal="center" vertical="center"/>
    </xf>
    <xf numFmtId="0" fontId="4" fillId="9" borderId="8" xfId="22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/>
    </xf>
    <xf numFmtId="0" fontId="77" fillId="8" borderId="10" xfId="22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9" borderId="1" xfId="22" applyFont="1" applyFill="1" applyBorder="1" applyAlignment="1">
      <alignment horizontal="center" vertical="center" wrapText="1"/>
    </xf>
    <xf numFmtId="0" fontId="4" fillId="9" borderId="1" xfId="0" applyFont="1" applyFill="1" applyBorder="1"/>
    <xf numFmtId="0" fontId="4" fillId="9" borderId="0" xfId="0" applyFont="1" applyFill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 wrapText="1"/>
    </xf>
    <xf numFmtId="176" fontId="3" fillId="8" borderId="1" xfId="0" applyNumberFormat="1" applyFont="1" applyFill="1" applyBorder="1" applyAlignment="1">
      <alignment horizontal="center" vertical="center" wrapText="1"/>
    </xf>
    <xf numFmtId="176" fontId="4" fillId="7" borderId="1" xfId="0" applyNumberFormat="1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center" wrapText="1"/>
    </xf>
    <xf numFmtId="176" fontId="4" fillId="9" borderId="1" xfId="0" applyNumberFormat="1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center"/>
    </xf>
    <xf numFmtId="176" fontId="4" fillId="7" borderId="0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left" vertical="center" wrapText="1"/>
    </xf>
    <xf numFmtId="176" fontId="4" fillId="8" borderId="10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177" fontId="4" fillId="7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176" fontId="4" fillId="7" borderId="8" xfId="0" applyNumberFormat="1" applyFont="1" applyFill="1" applyBorder="1" applyAlignment="1">
      <alignment horizontal="center" vertical="center"/>
    </xf>
    <xf numFmtId="177" fontId="4" fillId="7" borderId="8" xfId="0" applyNumberFormat="1" applyFont="1" applyFill="1" applyBorder="1" applyAlignment="1">
      <alignment vertical="center"/>
    </xf>
    <xf numFmtId="177" fontId="4" fillId="9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vertical="center"/>
    </xf>
    <xf numFmtId="0" fontId="17" fillId="9" borderId="1" xfId="0" applyFont="1" applyFill="1" applyBorder="1" applyAlignment="1">
      <alignment horizontal="left" vertical="center" wrapText="1"/>
    </xf>
    <xf numFmtId="0" fontId="4" fillId="7" borderId="0" xfId="0" applyFont="1" applyFill="1" applyAlignment="1">
      <alignment horizontal="left" vertical="center"/>
    </xf>
    <xf numFmtId="0" fontId="17" fillId="9" borderId="11" xfId="0" applyFont="1" applyFill="1" applyBorder="1" applyAlignment="1">
      <alignment horizontal="left" vertical="center" wrapText="1"/>
    </xf>
    <xf numFmtId="0" fontId="3" fillId="9" borderId="0" xfId="0" applyFont="1" applyFill="1" applyBorder="1" applyAlignment="1">
      <alignment horizontal="left" vertical="center" wrapText="1"/>
    </xf>
    <xf numFmtId="177" fontId="4" fillId="7" borderId="0" xfId="0" applyNumberFormat="1" applyFont="1" applyFill="1" applyBorder="1" applyAlignment="1">
      <alignment vertical="center"/>
    </xf>
    <xf numFmtId="0" fontId="4" fillId="9" borderId="0" xfId="0" applyFont="1" applyFill="1" applyBorder="1" applyAlignment="1">
      <alignment horizontal="left" vertical="center" wrapText="1"/>
    </xf>
    <xf numFmtId="177" fontId="4" fillId="7" borderId="0" xfId="0" applyNumberFormat="1" applyFont="1" applyFill="1" applyBorder="1" applyAlignment="1">
      <alignment horizontal="right" vertical="center"/>
    </xf>
    <xf numFmtId="0" fontId="17" fillId="9" borderId="0" xfId="0" applyFont="1" applyFill="1" applyBorder="1" applyAlignment="1">
      <alignment horizontal="left" vertical="center" wrapText="1"/>
    </xf>
    <xf numFmtId="0" fontId="4" fillId="9" borderId="0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left" wrapText="1"/>
    </xf>
    <xf numFmtId="180" fontId="4" fillId="7" borderId="0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vertical="center"/>
    </xf>
    <xf numFmtId="176" fontId="4" fillId="7" borderId="1" xfId="0" applyNumberFormat="1" applyFont="1" applyFill="1" applyBorder="1" applyAlignment="1">
      <alignment horizontal="center" vertical="top"/>
    </xf>
    <xf numFmtId="176" fontId="4" fillId="7" borderId="0" xfId="0" applyNumberFormat="1" applyFont="1" applyFill="1" applyBorder="1" applyAlignment="1">
      <alignment horizontal="center" vertical="top"/>
    </xf>
    <xf numFmtId="4" fontId="4" fillId="9" borderId="0" xfId="0" applyNumberFormat="1" applyFont="1" applyFill="1" applyBorder="1" applyAlignment="1">
      <alignment vertical="center"/>
    </xf>
    <xf numFmtId="0" fontId="17" fillId="9" borderId="4" xfId="0" applyFont="1" applyFill="1" applyBorder="1" applyAlignment="1">
      <alignment horizontal="left" vertical="center" wrapText="1"/>
    </xf>
    <xf numFmtId="176" fontId="4" fillId="9" borderId="1" xfId="0" applyNumberFormat="1" applyFont="1" applyFill="1" applyBorder="1" applyAlignment="1">
      <alignment horizontal="center" vertical="top"/>
    </xf>
    <xf numFmtId="185" fontId="4" fillId="9" borderId="1" xfId="0" applyNumberFormat="1" applyFont="1" applyFill="1" applyBorder="1" applyAlignment="1">
      <alignment horizontal="right" vertical="center"/>
    </xf>
    <xf numFmtId="176" fontId="4" fillId="9" borderId="71" xfId="0" applyNumberFormat="1" applyFont="1" applyFill="1" applyBorder="1" applyAlignment="1">
      <alignment horizontal="center" vertical="top"/>
    </xf>
    <xf numFmtId="185" fontId="4" fillId="9" borderId="71" xfId="0" applyNumberFormat="1" applyFont="1" applyFill="1" applyBorder="1" applyAlignment="1">
      <alignment horizontal="right" vertical="center"/>
    </xf>
    <xf numFmtId="185" fontId="4" fillId="9" borderId="0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vertical="center" wrapText="1"/>
    </xf>
    <xf numFmtId="10" fontId="4" fillId="7" borderId="0" xfId="0" applyNumberFormat="1" applyFont="1" applyFill="1" applyBorder="1" applyAlignment="1">
      <alignment vertical="center"/>
    </xf>
    <xf numFmtId="176" fontId="4" fillId="9" borderId="13" xfId="0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10" fontId="4" fillId="7" borderId="13" xfId="0" applyNumberFormat="1" applyFont="1" applyFill="1" applyBorder="1" applyAlignment="1">
      <alignment vertical="center"/>
    </xf>
    <xf numFmtId="185" fontId="4" fillId="9" borderId="71" xfId="0" applyNumberFormat="1" applyFont="1" applyFill="1" applyBorder="1" applyAlignment="1">
      <alignment vertical="center"/>
    </xf>
    <xf numFmtId="185" fontId="4" fillId="9" borderId="0" xfId="0" applyNumberFormat="1" applyFont="1" applyFill="1" applyBorder="1" applyAlignment="1">
      <alignment vertical="center"/>
    </xf>
    <xf numFmtId="0" fontId="4" fillId="7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3" fontId="4" fillId="7" borderId="1" xfId="0" applyNumberFormat="1" applyFont="1" applyFill="1" applyBorder="1" applyAlignment="1">
      <alignment vertical="center"/>
    </xf>
    <xf numFmtId="0" fontId="4" fillId="7" borderId="0" xfId="0" applyFont="1" applyFill="1" applyBorder="1" applyAlignment="1">
      <alignment horizontal="left" vertical="center" wrapText="1"/>
    </xf>
    <xf numFmtId="176" fontId="4" fillId="9" borderId="1" xfId="0" applyNumberFormat="1" applyFont="1" applyFill="1" applyBorder="1" applyAlignment="1">
      <alignment horizontal="center" vertical="center"/>
    </xf>
    <xf numFmtId="176" fontId="4" fillId="9" borderId="0" xfId="0" applyNumberFormat="1" applyFont="1" applyFill="1" applyBorder="1" applyAlignment="1">
      <alignment horizontal="center" vertical="center"/>
    </xf>
    <xf numFmtId="38" fontId="4" fillId="7" borderId="0" xfId="0" applyNumberFormat="1" applyFont="1" applyFill="1" applyBorder="1" applyAlignment="1">
      <alignment vertical="center"/>
    </xf>
    <xf numFmtId="0" fontId="17" fillId="7" borderId="1" xfId="0" applyFont="1" applyFill="1" applyBorder="1" applyAlignment="1">
      <alignment vertical="center" wrapText="1"/>
    </xf>
    <xf numFmtId="38" fontId="4" fillId="7" borderId="1" xfId="21" applyFont="1" applyFill="1" applyBorder="1" applyAlignment="1">
      <alignment vertical="center"/>
    </xf>
    <xf numFmtId="0" fontId="17" fillId="7" borderId="0" xfId="0" applyFont="1" applyFill="1" applyBorder="1" applyAlignment="1">
      <alignment vertical="center" wrapText="1"/>
    </xf>
    <xf numFmtId="38" fontId="4" fillId="7" borderId="0" xfId="21" applyFont="1" applyFill="1" applyBorder="1" applyAlignment="1">
      <alignment vertical="center"/>
    </xf>
    <xf numFmtId="38" fontId="4" fillId="9" borderId="1" xfId="21" applyFont="1" applyFill="1" applyBorder="1" applyAlignment="1">
      <alignment horizontal="right" vertical="center"/>
    </xf>
    <xf numFmtId="179" fontId="4" fillId="7" borderId="0" xfId="0" applyNumberFormat="1" applyFont="1" applyFill="1" applyBorder="1" applyAlignment="1">
      <alignment horizontal="right" vertical="center"/>
    </xf>
    <xf numFmtId="9" fontId="4" fillId="9" borderId="1" xfId="20" applyFont="1" applyFill="1" applyBorder="1" applyAlignment="1">
      <alignment horizontal="right" vertical="center"/>
    </xf>
    <xf numFmtId="9" fontId="4" fillId="9" borderId="11" xfId="0" applyNumberFormat="1" applyFont="1" applyFill="1" applyBorder="1" applyAlignment="1">
      <alignment horizontal="right" vertical="center"/>
    </xf>
    <xf numFmtId="9" fontId="4" fillId="9" borderId="1" xfId="0" applyNumberFormat="1" applyFont="1" applyFill="1" applyBorder="1" applyAlignment="1">
      <alignment horizontal="right" vertical="center"/>
    </xf>
    <xf numFmtId="0" fontId="4" fillId="9" borderId="4" xfId="0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center" vertical="center"/>
    </xf>
    <xf numFmtId="9" fontId="4" fillId="7" borderId="0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right" vertical="center"/>
    </xf>
    <xf numFmtId="191" fontId="4" fillId="7" borderId="0" xfId="0" applyNumberFormat="1" applyFont="1" applyFill="1" applyBorder="1" applyAlignment="1">
      <alignment horizontal="right" vertical="center"/>
    </xf>
    <xf numFmtId="3" fontId="4" fillId="7" borderId="1" xfId="0" applyNumberFormat="1" applyFont="1" applyFill="1" applyBorder="1" applyAlignment="1">
      <alignment horizontal="right" vertical="center"/>
    </xf>
    <xf numFmtId="178" fontId="4" fillId="7" borderId="1" xfId="20" applyNumberFormat="1" applyFont="1" applyFill="1" applyBorder="1" applyAlignment="1">
      <alignment horizontal="right" vertical="center"/>
    </xf>
    <xf numFmtId="9" fontId="4" fillId="7" borderId="1" xfId="20" applyFont="1" applyFill="1" applyBorder="1" applyAlignment="1">
      <alignment horizontal="right" vertical="center"/>
    </xf>
    <xf numFmtId="0" fontId="4" fillId="10" borderId="1" xfId="0" applyFont="1" applyFill="1" applyBorder="1" applyAlignment="1">
      <alignment vertical="center"/>
    </xf>
    <xf numFmtId="0" fontId="17" fillId="7" borderId="1" xfId="0" applyFont="1" applyFill="1" applyBorder="1" applyAlignment="1">
      <alignment horizontal="left" vertical="center" wrapText="1"/>
    </xf>
    <xf numFmtId="0" fontId="17" fillId="7" borderId="10" xfId="0" applyFont="1" applyFill="1" applyBorder="1" applyAlignment="1">
      <alignment horizontal="left" vertical="center" wrapText="1"/>
    </xf>
    <xf numFmtId="185" fontId="4" fillId="7" borderId="1" xfId="0" applyNumberFormat="1" applyFont="1" applyFill="1" applyBorder="1" applyAlignment="1">
      <alignment horizontal="right" vertical="center"/>
    </xf>
    <xf numFmtId="176" fontId="4" fillId="7" borderId="10" xfId="0" applyNumberFormat="1" applyFont="1" applyFill="1" applyBorder="1" applyAlignment="1">
      <alignment horizontal="center" vertical="top"/>
    </xf>
    <xf numFmtId="185" fontId="4" fillId="7" borderId="0" xfId="0" applyNumberFormat="1" applyFont="1" applyFill="1" applyBorder="1" applyAlignment="1">
      <alignment horizontal="right" vertical="center"/>
    </xf>
    <xf numFmtId="0" fontId="4" fillId="9" borderId="67" xfId="0" applyFont="1" applyFill="1" applyBorder="1" applyAlignment="1">
      <alignment vertical="center"/>
    </xf>
    <xf numFmtId="0" fontId="4" fillId="9" borderId="67" xfId="0" applyFont="1" applyFill="1" applyBorder="1" applyAlignment="1">
      <alignment horizontal="center" vertical="center"/>
    </xf>
    <xf numFmtId="38" fontId="4" fillId="9" borderId="67" xfId="21" applyFont="1" applyFill="1" applyBorder="1" applyAlignment="1">
      <alignment horizontal="right" vertical="center"/>
    </xf>
    <xf numFmtId="178" fontId="4" fillId="9" borderId="67" xfId="20" applyNumberFormat="1" applyFont="1" applyFill="1" applyBorder="1" applyAlignment="1">
      <alignment horizontal="right" vertical="center"/>
    </xf>
    <xf numFmtId="0" fontId="4" fillId="9" borderId="67" xfId="0" applyFont="1" applyFill="1" applyBorder="1" applyAlignment="1">
      <alignment horizontal="right" vertical="center"/>
    </xf>
    <xf numFmtId="9" fontId="4" fillId="9" borderId="67" xfId="20" applyFont="1" applyFill="1" applyBorder="1" applyAlignment="1">
      <alignment horizontal="right" vertical="center"/>
    </xf>
    <xf numFmtId="9" fontId="4" fillId="9" borderId="67" xfId="0" applyNumberFormat="1" applyFont="1" applyFill="1" applyBorder="1" applyAlignment="1">
      <alignment horizontal="right"/>
    </xf>
    <xf numFmtId="200" fontId="4" fillId="9" borderId="67" xfId="0" applyNumberFormat="1" applyFont="1" applyFill="1" applyBorder="1" applyAlignment="1">
      <alignment horizontal="right" vertical="center"/>
    </xf>
    <xf numFmtId="204" fontId="4" fillId="9" borderId="67" xfId="0" applyNumberFormat="1" applyFont="1" applyFill="1" applyBorder="1" applyAlignment="1">
      <alignment horizontal="right" vertical="center"/>
    </xf>
    <xf numFmtId="203" fontId="4" fillId="9" borderId="67" xfId="0" applyNumberFormat="1" applyFont="1" applyFill="1" applyBorder="1" applyAlignment="1">
      <alignment horizontal="right" vertical="center"/>
    </xf>
    <xf numFmtId="200" fontId="4" fillId="9" borderId="67" xfId="0" applyNumberFormat="1" applyFont="1" applyFill="1" applyBorder="1" applyAlignment="1">
      <alignment horizontal="right"/>
    </xf>
    <xf numFmtId="200" fontId="4" fillId="9" borderId="0" xfId="0" applyNumberFormat="1" applyFont="1" applyFill="1" applyBorder="1" applyAlignment="1">
      <alignment horizontal="right"/>
    </xf>
    <xf numFmtId="9" fontId="4" fillId="9" borderId="67" xfId="0" applyNumberFormat="1" applyFont="1" applyFill="1" applyBorder="1" applyAlignment="1">
      <alignment horizontal="right" vertical="center"/>
    </xf>
    <xf numFmtId="201" fontId="4" fillId="9" borderId="67" xfId="0" applyNumberFormat="1" applyFont="1" applyFill="1" applyBorder="1" applyAlignment="1">
      <alignment horizontal="right" vertical="center"/>
    </xf>
    <xf numFmtId="3" fontId="4" fillId="7" borderId="0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right" vertical="center"/>
    </xf>
    <xf numFmtId="4" fontId="4" fillId="7" borderId="0" xfId="0" applyNumberFormat="1" applyFont="1" applyFill="1" applyBorder="1" applyAlignment="1">
      <alignment horizontal="right" vertical="center"/>
    </xf>
    <xf numFmtId="9" fontId="4" fillId="7" borderId="1" xfId="20" applyFont="1" applyFill="1" applyBorder="1" applyAlignment="1">
      <alignment vertical="center"/>
    </xf>
    <xf numFmtId="201" fontId="4" fillId="9" borderId="0" xfId="0" applyNumberFormat="1" applyFont="1" applyFill="1" applyBorder="1" applyAlignment="1">
      <alignment horizontal="right" vertical="center"/>
    </xf>
    <xf numFmtId="38" fontId="4" fillId="9" borderId="67" xfId="0" applyNumberFormat="1" applyFont="1" applyFill="1" applyBorder="1" applyAlignment="1">
      <alignment horizontal="right" vertical="center"/>
    </xf>
    <xf numFmtId="0" fontId="4" fillId="9" borderId="1" xfId="0" applyNumberFormat="1" applyFont="1" applyFill="1" applyBorder="1" applyAlignment="1">
      <alignment horizontal="right" vertical="center"/>
    </xf>
    <xf numFmtId="178" fontId="4" fillId="9" borderId="1" xfId="20" applyNumberFormat="1" applyFont="1" applyFill="1" applyBorder="1" applyAlignment="1">
      <alignment horizontal="right" vertical="center"/>
    </xf>
    <xf numFmtId="178" fontId="4" fillId="7" borderId="0" xfId="0" applyNumberFormat="1" applyFont="1" applyFill="1" applyBorder="1" applyAlignment="1">
      <alignment horizontal="right" vertical="center"/>
    </xf>
    <xf numFmtId="185" fontId="4" fillId="7" borderId="0" xfId="0" applyNumberFormat="1" applyFont="1" applyFill="1" applyBorder="1" applyAlignment="1">
      <alignment vertical="center"/>
    </xf>
    <xf numFmtId="4" fontId="4" fillId="7" borderId="0" xfId="0" applyNumberFormat="1" applyFont="1" applyFill="1" applyBorder="1" applyAlignment="1">
      <alignment vertical="center"/>
    </xf>
    <xf numFmtId="0" fontId="80" fillId="9" borderId="0" xfId="0" applyFont="1" applyFill="1" applyAlignment="1">
      <alignment vertical="center"/>
    </xf>
    <xf numFmtId="0" fontId="4" fillId="8" borderId="1" xfId="0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0" fontId="3" fillId="8" borderId="31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vertical="center"/>
    </xf>
    <xf numFmtId="177" fontId="4" fillId="9" borderId="17" xfId="0" applyNumberFormat="1" applyFont="1" applyFill="1" applyBorder="1" applyAlignment="1">
      <alignment vertical="center"/>
    </xf>
    <xf numFmtId="177" fontId="4" fillId="9" borderId="31" xfId="0" applyNumberFormat="1" applyFont="1" applyFill="1" applyBorder="1" applyAlignment="1">
      <alignment vertical="center"/>
    </xf>
    <xf numFmtId="0" fontId="4" fillId="9" borderId="1" xfId="0" applyFont="1" applyFill="1" applyBorder="1" applyAlignment="1">
      <alignment horizontal="right" vertical="center"/>
    </xf>
    <xf numFmtId="0" fontId="4" fillId="9" borderId="33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left" vertical="center" wrapText="1" shrinkToFit="1"/>
    </xf>
    <xf numFmtId="188" fontId="4" fillId="9" borderId="1" xfId="0" applyNumberFormat="1" applyFont="1" applyFill="1" applyBorder="1" applyAlignment="1">
      <alignment horizontal="right" vertical="center"/>
    </xf>
    <xf numFmtId="188" fontId="4" fillId="9" borderId="11" xfId="0" applyNumberFormat="1" applyFont="1" applyFill="1" applyBorder="1" applyAlignment="1">
      <alignment horizontal="right" vertical="center"/>
    </xf>
    <xf numFmtId="0" fontId="4" fillId="7" borderId="16" xfId="0" applyFont="1" applyFill="1" applyBorder="1" applyAlignment="1">
      <alignment vertical="center"/>
    </xf>
    <xf numFmtId="188" fontId="4" fillId="9" borderId="0" xfId="0" applyNumberFormat="1" applyFont="1" applyFill="1" applyBorder="1" applyAlignment="1">
      <alignment horizontal="right" vertical="center"/>
    </xf>
    <xf numFmtId="38" fontId="4" fillId="9" borderId="1" xfId="21" applyFont="1" applyFill="1" applyBorder="1" applyAlignment="1">
      <alignment vertical="center"/>
    </xf>
    <xf numFmtId="40" fontId="4" fillId="9" borderId="1" xfId="21" applyNumberFormat="1" applyFont="1" applyFill="1" applyBorder="1" applyAlignment="1">
      <alignment horizontal="right" vertical="center"/>
    </xf>
    <xf numFmtId="179" fontId="4" fillId="7" borderId="8" xfId="0" applyNumberFormat="1" applyFont="1" applyFill="1" applyBorder="1" applyAlignment="1">
      <alignment horizontal="right" vertical="center"/>
    </xf>
    <xf numFmtId="179" fontId="4" fillId="7" borderId="13" xfId="0" applyNumberFormat="1" applyFont="1" applyFill="1" applyBorder="1" applyAlignment="1">
      <alignment horizontal="right" vertical="center"/>
    </xf>
    <xf numFmtId="186" fontId="4" fillId="9" borderId="0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/>
    </xf>
    <xf numFmtId="38" fontId="4" fillId="9" borderId="10" xfId="21" applyFont="1" applyFill="1" applyBorder="1" applyAlignment="1">
      <alignment horizontal="right" vertical="center"/>
    </xf>
    <xf numFmtId="40" fontId="4" fillId="9" borderId="22" xfId="21" applyNumberFormat="1" applyFont="1" applyFill="1" applyBorder="1" applyAlignment="1">
      <alignment horizontal="right" vertical="center"/>
    </xf>
    <xf numFmtId="40" fontId="4" fillId="9" borderId="10" xfId="21" applyNumberFormat="1" applyFont="1" applyFill="1" applyBorder="1" applyAlignment="1">
      <alignment horizontal="right" vertical="center"/>
    </xf>
    <xf numFmtId="200" fontId="4" fillId="9" borderId="10" xfId="21" applyNumberFormat="1" applyFont="1" applyFill="1" applyBorder="1" applyAlignment="1">
      <alignment horizontal="right" vertical="center"/>
    </xf>
    <xf numFmtId="38" fontId="4" fillId="7" borderId="1" xfId="21" applyFont="1" applyFill="1" applyBorder="1" applyAlignment="1">
      <alignment horizontal="right" vertical="center"/>
    </xf>
    <xf numFmtId="200" fontId="4" fillId="9" borderId="67" xfId="21" applyNumberFormat="1" applyFont="1" applyFill="1" applyBorder="1" applyAlignment="1">
      <alignment horizontal="right" vertical="center"/>
    </xf>
    <xf numFmtId="38" fontId="4" fillId="11" borderId="1" xfId="21" applyFont="1" applyFill="1" applyBorder="1" applyAlignment="1">
      <alignment vertical="center"/>
    </xf>
    <xf numFmtId="40" fontId="4" fillId="9" borderId="22" xfId="21" applyNumberFormat="1" applyFont="1" applyFill="1" applyBorder="1"/>
    <xf numFmtId="40" fontId="4" fillId="9" borderId="22" xfId="21" applyNumberFormat="1" applyFont="1" applyFill="1" applyBorder="1" applyAlignment="1">
      <alignment horizontal="right"/>
    </xf>
    <xf numFmtId="40" fontId="4" fillId="9" borderId="10" xfId="21" applyNumberFormat="1" applyFont="1" applyFill="1" applyBorder="1"/>
    <xf numFmtId="40" fontId="4" fillId="9" borderId="1" xfId="0" applyNumberFormat="1" applyFont="1" applyFill="1" applyBorder="1"/>
    <xf numFmtId="40" fontId="4" fillId="9" borderId="10" xfId="0" applyNumberFormat="1" applyFont="1" applyFill="1" applyBorder="1"/>
    <xf numFmtId="3" fontId="4" fillId="37" borderId="67" xfId="0" applyNumberFormat="1" applyFont="1" applyFill="1" applyBorder="1" applyAlignment="1">
      <alignment horizontal="right" vertical="center"/>
    </xf>
    <xf numFmtId="3" fontId="4" fillId="37" borderId="78" xfId="0" applyNumberFormat="1" applyFont="1" applyFill="1" applyBorder="1" applyAlignment="1">
      <alignment horizontal="right" vertical="center"/>
    </xf>
    <xf numFmtId="3" fontId="4" fillId="37" borderId="4" xfId="0" applyNumberFormat="1" applyFont="1" applyFill="1" applyBorder="1" applyAlignment="1">
      <alignment horizontal="right" vertical="center"/>
    </xf>
    <xf numFmtId="3" fontId="4" fillId="37" borderId="79" xfId="0" applyNumberFormat="1" applyFont="1" applyFill="1" applyBorder="1" applyAlignment="1">
      <alignment horizontal="right" vertical="center"/>
    </xf>
    <xf numFmtId="38" fontId="4" fillId="37" borderId="4" xfId="0" applyNumberFormat="1" applyFont="1" applyFill="1" applyBorder="1" applyAlignment="1">
      <alignment horizontal="right" vertical="center"/>
    </xf>
    <xf numFmtId="38" fontId="4" fillId="37" borderId="79" xfId="0" applyNumberFormat="1" applyFont="1" applyFill="1" applyBorder="1" applyAlignment="1">
      <alignment horizontal="right" vertical="center"/>
    </xf>
    <xf numFmtId="38" fontId="4" fillId="37" borderId="7" xfId="0" applyNumberFormat="1" applyFont="1" applyFill="1" applyBorder="1" applyAlignment="1">
      <alignment horizontal="right" vertical="center"/>
    </xf>
    <xf numFmtId="38" fontId="4" fillId="37" borderId="14" xfId="0" applyNumberFormat="1" applyFont="1" applyFill="1" applyBorder="1" applyAlignment="1">
      <alignment horizontal="right" vertical="center"/>
    </xf>
    <xf numFmtId="38" fontId="4" fillId="37" borderId="67" xfId="0" applyNumberFormat="1" applyFont="1" applyFill="1" applyBorder="1" applyAlignment="1">
      <alignment horizontal="right" vertical="center"/>
    </xf>
    <xf numFmtId="38" fontId="4" fillId="37" borderId="78" xfId="0" applyNumberFormat="1" applyFont="1" applyFill="1" applyBorder="1" applyAlignment="1">
      <alignment horizontal="right" vertical="center"/>
    </xf>
    <xf numFmtId="38" fontId="4" fillId="37" borderId="22" xfId="0" applyNumberFormat="1" applyFont="1" applyFill="1" applyBorder="1" applyAlignment="1">
      <alignment horizontal="right" vertical="center"/>
    </xf>
    <xf numFmtId="38" fontId="4" fillId="37" borderId="25" xfId="0" applyNumberFormat="1" applyFont="1" applyFill="1" applyBorder="1" applyAlignment="1">
      <alignment horizontal="right" vertical="center"/>
    </xf>
    <xf numFmtId="38" fontId="4" fillId="37" borderId="29" xfId="0" applyNumberFormat="1" applyFont="1" applyFill="1" applyBorder="1" applyAlignment="1">
      <alignment horizontal="right" vertical="center"/>
    </xf>
    <xf numFmtId="38" fontId="4" fillId="37" borderId="35" xfId="0" applyNumberFormat="1" applyFont="1" applyFill="1" applyBorder="1" applyAlignment="1">
      <alignment horizontal="right" vertical="center"/>
    </xf>
    <xf numFmtId="38" fontId="4" fillId="37" borderId="80" xfId="0" applyNumberFormat="1" applyFont="1" applyFill="1" applyBorder="1" applyAlignment="1">
      <alignment horizontal="right" vertical="center"/>
    </xf>
    <xf numFmtId="38" fontId="4" fillId="37" borderId="81" xfId="0" applyNumberFormat="1" applyFont="1" applyFill="1" applyBorder="1" applyAlignment="1">
      <alignment horizontal="right" vertical="center"/>
    </xf>
    <xf numFmtId="206" fontId="4" fillId="37" borderId="67" xfId="0" applyNumberFormat="1" applyFont="1" applyFill="1" applyBorder="1" applyAlignment="1">
      <alignment horizontal="right" vertical="center"/>
    </xf>
    <xf numFmtId="206" fontId="4" fillId="37" borderId="78" xfId="0" applyNumberFormat="1" applyFont="1" applyFill="1" applyBorder="1" applyAlignment="1">
      <alignment horizontal="right" vertical="center"/>
    </xf>
    <xf numFmtId="40" fontId="4" fillId="37" borderId="4" xfId="0" applyNumberFormat="1" applyFont="1" applyFill="1" applyBorder="1" applyAlignment="1">
      <alignment horizontal="right" vertical="center"/>
    </xf>
    <xf numFmtId="40" fontId="4" fillId="37" borderId="79" xfId="0" applyNumberFormat="1" applyFont="1" applyFill="1" applyBorder="1" applyAlignment="1">
      <alignment horizontal="right" vertical="center"/>
    </xf>
    <xf numFmtId="40" fontId="4" fillId="37" borderId="7" xfId="0" applyNumberFormat="1" applyFont="1" applyFill="1" applyBorder="1" applyAlignment="1">
      <alignment horizontal="right" vertical="center"/>
    </xf>
    <xf numFmtId="40" fontId="4" fillId="37" borderId="14" xfId="0" applyNumberFormat="1" applyFont="1" applyFill="1" applyBorder="1" applyAlignment="1">
      <alignment horizontal="right" vertical="center"/>
    </xf>
    <xf numFmtId="40" fontId="4" fillId="37" borderId="22" xfId="0" applyNumberFormat="1" applyFont="1" applyFill="1" applyBorder="1" applyAlignment="1">
      <alignment horizontal="right" vertical="center"/>
    </xf>
    <xf numFmtId="40" fontId="4" fillId="37" borderId="25" xfId="0" applyNumberFormat="1" applyFont="1" applyFill="1" applyBorder="1" applyAlignment="1">
      <alignment horizontal="right" vertical="center"/>
    </xf>
    <xf numFmtId="177" fontId="4" fillId="37" borderId="67" xfId="0" applyNumberFormat="1" applyFont="1" applyFill="1" applyBorder="1" applyAlignment="1">
      <alignment horizontal="right" vertical="center"/>
    </xf>
    <xf numFmtId="177" fontId="4" fillId="37" borderId="78" xfId="0" applyNumberFormat="1" applyFont="1" applyFill="1" applyBorder="1" applyAlignment="1">
      <alignment horizontal="right" vertical="center"/>
    </xf>
    <xf numFmtId="180" fontId="4" fillId="37" borderId="78" xfId="0" applyNumberFormat="1" applyFont="1" applyFill="1" applyBorder="1" applyAlignment="1">
      <alignment horizontal="right" vertical="center"/>
    </xf>
    <xf numFmtId="180" fontId="4" fillId="37" borderId="4" xfId="0" applyNumberFormat="1" applyFont="1" applyFill="1" applyBorder="1" applyAlignment="1">
      <alignment horizontal="right" vertical="center"/>
    </xf>
    <xf numFmtId="180" fontId="4" fillId="37" borderId="79" xfId="0" applyNumberFormat="1" applyFont="1" applyFill="1" applyBorder="1" applyAlignment="1">
      <alignment horizontal="right" vertical="center"/>
    </xf>
    <xf numFmtId="180" fontId="4" fillId="37" borderId="7" xfId="0" applyNumberFormat="1" applyFont="1" applyFill="1" applyBorder="1" applyAlignment="1">
      <alignment horizontal="right" vertical="center"/>
    </xf>
    <xf numFmtId="180" fontId="4" fillId="37" borderId="14" xfId="0" applyNumberFormat="1" applyFont="1" applyFill="1" applyBorder="1" applyAlignment="1">
      <alignment horizontal="right" vertical="center"/>
    </xf>
    <xf numFmtId="180" fontId="4" fillId="37" borderId="80" xfId="0" applyNumberFormat="1" applyFont="1" applyFill="1" applyBorder="1" applyAlignment="1">
      <alignment horizontal="right" vertical="center"/>
    </xf>
    <xf numFmtId="180" fontId="4" fillId="37" borderId="81" xfId="0" applyNumberFormat="1" applyFont="1" applyFill="1" applyBorder="1" applyAlignment="1">
      <alignment horizontal="right" vertical="center"/>
    </xf>
    <xf numFmtId="180" fontId="4" fillId="37" borderId="22" xfId="0" applyNumberFormat="1" applyFont="1" applyFill="1" applyBorder="1" applyAlignment="1">
      <alignment horizontal="right"/>
    </xf>
    <xf numFmtId="180" fontId="4" fillId="37" borderId="25" xfId="0" applyNumberFormat="1" applyFont="1" applyFill="1" applyBorder="1" applyAlignment="1">
      <alignment horizontal="right"/>
    </xf>
    <xf numFmtId="38" fontId="4" fillId="37" borderId="22" xfId="0" applyNumberFormat="1" applyFont="1" applyFill="1" applyBorder="1" applyAlignment="1">
      <alignment horizontal="right"/>
    </xf>
    <xf numFmtId="38" fontId="4" fillId="37" borderId="25" xfId="0" applyNumberFormat="1" applyFont="1" applyFill="1" applyBorder="1" applyAlignment="1">
      <alignment horizontal="right"/>
    </xf>
    <xf numFmtId="40" fontId="4" fillId="37" borderId="80" xfId="0" applyNumberFormat="1" applyFont="1" applyFill="1" applyBorder="1" applyAlignment="1">
      <alignment horizontal="right" vertical="center"/>
    </xf>
    <xf numFmtId="40" fontId="4" fillId="37" borderId="81" xfId="0" applyNumberFormat="1" applyFont="1" applyFill="1" applyBorder="1" applyAlignment="1">
      <alignment horizontal="right" vertical="center"/>
    </xf>
    <xf numFmtId="40" fontId="4" fillId="37" borderId="28" xfId="0" applyNumberFormat="1" applyFont="1" applyFill="1" applyBorder="1" applyAlignment="1">
      <alignment horizontal="right" vertical="center"/>
    </xf>
    <xf numFmtId="40" fontId="4" fillId="37" borderId="30" xfId="0" applyNumberFormat="1" applyFont="1" applyFill="1" applyBorder="1" applyAlignment="1">
      <alignment horizontal="right" vertical="center"/>
    </xf>
    <xf numFmtId="2" fontId="4" fillId="37" borderId="67" xfId="0" applyNumberFormat="1" applyFont="1" applyFill="1" applyBorder="1"/>
    <xf numFmtId="2" fontId="4" fillId="37" borderId="78" xfId="0" applyNumberFormat="1" applyFont="1" applyFill="1" applyBorder="1"/>
    <xf numFmtId="200" fontId="4" fillId="37" borderId="81" xfId="0" applyNumberFormat="1" applyFont="1" applyFill="1" applyBorder="1" applyAlignment="1">
      <alignment horizontal="right" vertical="center"/>
    </xf>
    <xf numFmtId="40" fontId="4" fillId="37" borderId="67" xfId="0" applyNumberFormat="1" applyFont="1" applyFill="1" applyBorder="1" applyAlignment="1">
      <alignment horizontal="right" vertical="center"/>
    </xf>
    <xf numFmtId="40" fontId="4" fillId="37" borderId="78" xfId="0" applyNumberFormat="1" applyFont="1" applyFill="1" applyBorder="1" applyAlignment="1">
      <alignment horizontal="right" vertical="center"/>
    </xf>
    <xf numFmtId="40" fontId="4" fillId="37" borderId="28" xfId="0" applyNumberFormat="1" applyFont="1" applyFill="1" applyBorder="1"/>
    <xf numFmtId="40" fontId="4" fillId="37" borderId="30" xfId="0" applyNumberFormat="1" applyFont="1" applyFill="1" applyBorder="1"/>
    <xf numFmtId="40" fontId="4" fillId="37" borderId="22" xfId="0" applyNumberFormat="1" applyFont="1" applyFill="1" applyBorder="1"/>
    <xf numFmtId="40" fontId="4" fillId="37" borderId="25" xfId="0" applyNumberFormat="1" applyFont="1" applyFill="1" applyBorder="1"/>
    <xf numFmtId="40" fontId="4" fillId="37" borderId="67" xfId="0" applyNumberFormat="1" applyFont="1" applyFill="1" applyBorder="1" applyAlignment="1">
      <alignment vertical="center"/>
    </xf>
    <xf numFmtId="40" fontId="4" fillId="37" borderId="78" xfId="0" applyNumberFormat="1" applyFont="1" applyFill="1" applyBorder="1" applyAlignment="1">
      <alignment vertical="center"/>
    </xf>
    <xf numFmtId="206" fontId="4" fillId="37" borderId="4" xfId="0" applyNumberFormat="1" applyFont="1" applyFill="1" applyBorder="1" applyAlignment="1">
      <alignment horizontal="right" vertical="center"/>
    </xf>
    <xf numFmtId="206" fontId="4" fillId="37" borderId="79" xfId="0" applyNumberFormat="1" applyFont="1" applyFill="1" applyBorder="1" applyAlignment="1">
      <alignment horizontal="right" vertical="center"/>
    </xf>
    <xf numFmtId="200" fontId="4" fillId="37" borderId="4" xfId="0" applyNumberFormat="1" applyFont="1" applyFill="1" applyBorder="1" applyAlignment="1">
      <alignment horizontal="right" vertical="center"/>
    </xf>
    <xf numFmtId="200" fontId="4" fillId="37" borderId="79" xfId="0" applyNumberFormat="1" applyFont="1" applyFill="1" applyBorder="1" applyAlignment="1">
      <alignment horizontal="right" vertical="center"/>
    </xf>
    <xf numFmtId="184" fontId="4" fillId="37" borderId="67" xfId="0" applyNumberFormat="1" applyFont="1" applyFill="1" applyBorder="1" applyAlignment="1">
      <alignment vertical="center"/>
    </xf>
    <xf numFmtId="184" fontId="4" fillId="37" borderId="78" xfId="0" applyNumberFormat="1" applyFont="1" applyFill="1" applyBorder="1" applyAlignment="1">
      <alignment vertical="center"/>
    </xf>
    <xf numFmtId="184" fontId="4" fillId="37" borderId="4" xfId="0" applyNumberFormat="1" applyFont="1" applyFill="1" applyBorder="1" applyAlignment="1">
      <alignment vertical="center"/>
    </xf>
    <xf numFmtId="184" fontId="4" fillId="37" borderId="79" xfId="0" applyNumberFormat="1" applyFont="1" applyFill="1" applyBorder="1" applyAlignment="1">
      <alignment vertical="center"/>
    </xf>
    <xf numFmtId="185" fontId="4" fillId="37" borderId="4" xfId="0" applyNumberFormat="1" applyFont="1" applyFill="1" applyBorder="1" applyAlignment="1">
      <alignment vertical="center"/>
    </xf>
    <xf numFmtId="185" fontId="4" fillId="37" borderId="79" xfId="0" applyNumberFormat="1" applyFont="1" applyFill="1" applyBorder="1" applyAlignment="1">
      <alignment vertical="center"/>
    </xf>
    <xf numFmtId="191" fontId="4" fillId="37" borderId="67" xfId="0" applyNumberFormat="1" applyFont="1" applyFill="1" applyBorder="1" applyAlignment="1">
      <alignment vertical="center"/>
    </xf>
    <xf numFmtId="191" fontId="4" fillId="37" borderId="78" xfId="0" applyNumberFormat="1" applyFont="1" applyFill="1" applyBorder="1" applyAlignment="1">
      <alignment vertical="center"/>
    </xf>
    <xf numFmtId="38" fontId="4" fillId="37" borderId="67" xfId="0" applyNumberFormat="1" applyFont="1" applyFill="1" applyBorder="1" applyAlignment="1">
      <alignment vertical="center"/>
    </xf>
    <xf numFmtId="38" fontId="4" fillId="37" borderId="78" xfId="0" applyNumberFormat="1" applyFont="1" applyFill="1" applyBorder="1" applyAlignment="1">
      <alignment vertical="center"/>
    </xf>
    <xf numFmtId="200" fontId="4" fillId="37" borderId="67" xfId="0" applyNumberFormat="1" applyFont="1" applyFill="1" applyBorder="1" applyAlignment="1">
      <alignment vertical="center"/>
    </xf>
    <xf numFmtId="200" fontId="4" fillId="37" borderId="78" xfId="0" applyNumberFormat="1" applyFont="1" applyFill="1" applyBorder="1" applyAlignment="1">
      <alignment vertical="center"/>
    </xf>
    <xf numFmtId="177" fontId="4" fillId="37" borderId="78" xfId="0" applyNumberFormat="1" applyFont="1" applyFill="1" applyBorder="1" applyAlignment="1">
      <alignment vertical="center"/>
    </xf>
    <xf numFmtId="38" fontId="4" fillId="37" borderId="4" xfId="0" applyNumberFormat="1" applyFont="1" applyFill="1" applyBorder="1" applyAlignment="1">
      <alignment vertical="center"/>
    </xf>
    <xf numFmtId="38" fontId="4" fillId="37" borderId="79" xfId="0" applyNumberFormat="1" applyFont="1" applyFill="1" applyBorder="1" applyAlignment="1">
      <alignment vertical="center"/>
    </xf>
    <xf numFmtId="177" fontId="4" fillId="37" borderId="79" xfId="0" applyNumberFormat="1" applyFont="1" applyFill="1" applyBorder="1" applyAlignment="1">
      <alignment vertical="center"/>
    </xf>
    <xf numFmtId="1" fontId="4" fillId="37" borderId="67" xfId="0" applyNumberFormat="1" applyFont="1" applyFill="1" applyBorder="1" applyAlignment="1">
      <alignment vertical="center"/>
    </xf>
    <xf numFmtId="1" fontId="4" fillId="37" borderId="78" xfId="0" applyNumberFormat="1" applyFont="1" applyFill="1" applyBorder="1" applyAlignment="1">
      <alignment vertical="center"/>
    </xf>
    <xf numFmtId="177" fontId="4" fillId="37" borderId="67" xfId="0" applyNumberFormat="1" applyFont="1" applyFill="1" applyBorder="1" applyAlignment="1">
      <alignment vertical="center"/>
    </xf>
    <xf numFmtId="177" fontId="4" fillId="37" borderId="4" xfId="0" applyNumberFormat="1" applyFont="1" applyFill="1" applyBorder="1" applyAlignment="1">
      <alignment vertical="center"/>
    </xf>
    <xf numFmtId="10" fontId="4" fillId="37" borderId="4" xfId="0" applyNumberFormat="1" applyFont="1" applyFill="1" applyBorder="1" applyAlignment="1">
      <alignment vertical="center"/>
    </xf>
    <xf numFmtId="10" fontId="4" fillId="37" borderId="79" xfId="0" applyNumberFormat="1" applyFont="1" applyFill="1" applyBorder="1" applyAlignment="1">
      <alignment vertical="center"/>
    </xf>
    <xf numFmtId="197" fontId="4" fillId="37" borderId="79" xfId="0" applyNumberFormat="1" applyFont="1" applyFill="1" applyBorder="1" applyAlignment="1">
      <alignment vertical="center"/>
    </xf>
    <xf numFmtId="3" fontId="4" fillId="37" borderId="4" xfId="0" applyNumberFormat="1" applyFont="1" applyFill="1" applyBorder="1" applyAlignment="1">
      <alignment vertical="center"/>
    </xf>
    <xf numFmtId="3" fontId="4" fillId="37" borderId="79" xfId="0" applyNumberFormat="1" applyFont="1" applyFill="1" applyBorder="1" applyAlignment="1">
      <alignment vertical="center"/>
    </xf>
    <xf numFmtId="4" fontId="4" fillId="37" borderId="4" xfId="0" applyNumberFormat="1" applyFont="1" applyFill="1" applyBorder="1" applyAlignment="1">
      <alignment vertical="center"/>
    </xf>
    <xf numFmtId="4" fontId="4" fillId="37" borderId="79" xfId="0" applyNumberFormat="1" applyFont="1" applyFill="1" applyBorder="1" applyAlignment="1">
      <alignment vertical="center"/>
    </xf>
    <xf numFmtId="183" fontId="4" fillId="37" borderId="67" xfId="0" applyNumberFormat="1" applyFont="1" applyFill="1" applyBorder="1" applyAlignment="1">
      <alignment horizontal="right" vertical="center"/>
    </xf>
    <xf numFmtId="183" fontId="4" fillId="37" borderId="78" xfId="0" applyNumberFormat="1" applyFont="1" applyFill="1" applyBorder="1" applyAlignment="1">
      <alignment horizontal="right" vertical="center"/>
    </xf>
    <xf numFmtId="185" fontId="4" fillId="37" borderId="67" xfId="0" applyNumberFormat="1" applyFont="1" applyFill="1" applyBorder="1" applyAlignment="1">
      <alignment vertical="center"/>
    </xf>
    <xf numFmtId="185" fontId="4" fillId="37" borderId="78" xfId="0" applyNumberFormat="1" applyFont="1" applyFill="1" applyBorder="1" applyAlignment="1">
      <alignment vertical="center"/>
    </xf>
    <xf numFmtId="3" fontId="4" fillId="37" borderId="67" xfId="0" applyNumberFormat="1" applyFont="1" applyFill="1" applyBorder="1" applyAlignment="1">
      <alignment vertical="center"/>
    </xf>
    <xf numFmtId="3" fontId="4" fillId="37" borderId="78" xfId="0" applyNumberFormat="1" applyFont="1" applyFill="1" applyBorder="1" applyAlignment="1">
      <alignment vertical="center"/>
    </xf>
    <xf numFmtId="200" fontId="4" fillId="37" borderId="4" xfId="0" applyNumberFormat="1" applyFont="1" applyFill="1" applyBorder="1" applyAlignment="1">
      <alignment vertical="center"/>
    </xf>
    <xf numFmtId="200" fontId="4" fillId="37" borderId="79" xfId="0" applyNumberFormat="1" applyFont="1" applyFill="1" applyBorder="1" applyAlignment="1">
      <alignment vertical="center"/>
    </xf>
    <xf numFmtId="192" fontId="4" fillId="37" borderId="67" xfId="0" applyNumberFormat="1" applyFont="1" applyFill="1" applyBorder="1" applyAlignment="1">
      <alignment horizontal="right" vertical="center"/>
    </xf>
    <xf numFmtId="192" fontId="4" fillId="37" borderId="78" xfId="0" applyNumberFormat="1" applyFont="1" applyFill="1" applyBorder="1" applyAlignment="1">
      <alignment horizontal="right" vertical="center"/>
    </xf>
    <xf numFmtId="9" fontId="4" fillId="37" borderId="4" xfId="0" applyNumberFormat="1" applyFont="1" applyFill="1" applyBorder="1" applyAlignment="1">
      <alignment horizontal="right" vertical="center"/>
    </xf>
    <xf numFmtId="9" fontId="4" fillId="37" borderId="79" xfId="0" applyNumberFormat="1" applyFont="1" applyFill="1" applyBorder="1" applyAlignment="1">
      <alignment horizontal="right" vertical="center"/>
    </xf>
    <xf numFmtId="9" fontId="4" fillId="37" borderId="77" xfId="0" applyNumberFormat="1" applyFont="1" applyFill="1" applyBorder="1" applyAlignment="1">
      <alignment horizontal="right" vertical="center"/>
    </xf>
    <xf numFmtId="9" fontId="4" fillId="37" borderId="67" xfId="0" applyNumberFormat="1" applyFont="1" applyFill="1" applyBorder="1" applyAlignment="1">
      <alignment horizontal="right" vertical="center"/>
    </xf>
    <xf numFmtId="9" fontId="4" fillId="37" borderId="78" xfId="0" applyNumberFormat="1" applyFont="1" applyFill="1" applyBorder="1" applyAlignment="1">
      <alignment horizontal="right" vertical="center"/>
    </xf>
    <xf numFmtId="185" fontId="4" fillId="37" borderId="4" xfId="0" applyNumberFormat="1" applyFont="1" applyFill="1" applyBorder="1" applyAlignment="1">
      <alignment horizontal="right" vertical="center"/>
    </xf>
    <xf numFmtId="185" fontId="4" fillId="37" borderId="79" xfId="0" applyNumberFormat="1" applyFont="1" applyFill="1" applyBorder="1" applyAlignment="1">
      <alignment horizontal="right" vertical="center"/>
    </xf>
    <xf numFmtId="203" fontId="4" fillId="37" borderId="67" xfId="0" applyNumberFormat="1" applyFont="1" applyFill="1" applyBorder="1" applyAlignment="1">
      <alignment horizontal="right" vertical="center"/>
    </xf>
    <xf numFmtId="203" fontId="4" fillId="37" borderId="78" xfId="0" applyNumberFormat="1" applyFont="1" applyFill="1" applyBorder="1" applyAlignment="1">
      <alignment horizontal="right" vertical="center"/>
    </xf>
    <xf numFmtId="200" fontId="4" fillId="37" borderId="78" xfId="0" applyNumberFormat="1" applyFont="1" applyFill="1" applyBorder="1" applyAlignment="1">
      <alignment horizontal="right" vertical="center"/>
    </xf>
    <xf numFmtId="205" fontId="4" fillId="37" borderId="67" xfId="0" applyNumberFormat="1" applyFont="1" applyFill="1" applyBorder="1" applyAlignment="1">
      <alignment horizontal="right" vertical="center"/>
    </xf>
    <xf numFmtId="205" fontId="4" fillId="37" borderId="78" xfId="0" applyNumberFormat="1" applyFont="1" applyFill="1" applyBorder="1" applyAlignment="1">
      <alignment horizontal="right" vertical="center"/>
    </xf>
    <xf numFmtId="196" fontId="4" fillId="37" borderId="78" xfId="0" applyNumberFormat="1" applyFont="1" applyFill="1" applyBorder="1" applyAlignment="1">
      <alignment horizontal="right" vertical="center"/>
    </xf>
    <xf numFmtId="181" fontId="4" fillId="37" borderId="78" xfId="0" applyNumberFormat="1" applyFont="1" applyFill="1" applyBorder="1" applyAlignment="1">
      <alignment horizontal="right" vertical="center"/>
    </xf>
    <xf numFmtId="181" fontId="4" fillId="37" borderId="4" xfId="0" applyNumberFormat="1" applyFont="1" applyFill="1" applyBorder="1" applyAlignment="1">
      <alignment horizontal="right" vertical="center"/>
    </xf>
    <xf numFmtId="181" fontId="4" fillId="37" borderId="79" xfId="0" applyNumberFormat="1" applyFont="1" applyFill="1" applyBorder="1" applyAlignment="1">
      <alignment horizontal="right" vertical="center"/>
    </xf>
    <xf numFmtId="0" fontId="4" fillId="37" borderId="67" xfId="0" applyFont="1" applyFill="1" applyBorder="1" applyAlignment="1">
      <alignment horizontal="right" vertical="center"/>
    </xf>
    <xf numFmtId="0" fontId="4" fillId="37" borderId="78" xfId="0" applyFont="1" applyFill="1" applyBorder="1" applyAlignment="1">
      <alignment horizontal="right" vertical="center"/>
    </xf>
    <xf numFmtId="2" fontId="4" fillId="37" borderId="78" xfId="0" applyNumberFormat="1" applyFont="1" applyFill="1" applyBorder="1" applyAlignment="1">
      <alignment horizontal="right" vertical="center"/>
    </xf>
    <xf numFmtId="0" fontId="4" fillId="37" borderId="4" xfId="0" applyFont="1" applyFill="1" applyBorder="1" applyAlignment="1">
      <alignment horizontal="right" vertical="center"/>
    </xf>
    <xf numFmtId="0" fontId="4" fillId="37" borderId="79" xfId="0" applyFont="1" applyFill="1" applyBorder="1" applyAlignment="1">
      <alignment horizontal="right" vertical="center"/>
    </xf>
    <xf numFmtId="1" fontId="4" fillId="37" borderId="79" xfId="0" applyNumberFormat="1" applyFont="1" applyFill="1" applyBorder="1" applyAlignment="1">
      <alignment horizontal="right" vertical="center"/>
    </xf>
    <xf numFmtId="178" fontId="4" fillId="37" borderId="4" xfId="0" applyNumberFormat="1" applyFont="1" applyFill="1" applyBorder="1" applyAlignment="1">
      <alignment horizontal="right" vertical="center"/>
    </xf>
    <xf numFmtId="178" fontId="4" fillId="37" borderId="79" xfId="0" applyNumberFormat="1" applyFont="1" applyFill="1" applyBorder="1" applyAlignment="1">
      <alignment horizontal="right" vertical="center"/>
    </xf>
    <xf numFmtId="2" fontId="4" fillId="37" borderId="79" xfId="0" applyNumberFormat="1" applyFont="1" applyFill="1" applyBorder="1" applyAlignment="1">
      <alignment horizontal="right" vertical="center"/>
    </xf>
    <xf numFmtId="191" fontId="4" fillId="37" borderId="79" xfId="0" applyNumberFormat="1" applyFont="1" applyFill="1" applyBorder="1" applyAlignment="1">
      <alignment horizontal="right" vertical="center"/>
    </xf>
    <xf numFmtId="185" fontId="4" fillId="37" borderId="67" xfId="0" applyNumberFormat="1" applyFont="1" applyFill="1" applyBorder="1" applyAlignment="1">
      <alignment horizontal="right" vertical="center"/>
    </xf>
    <xf numFmtId="185" fontId="4" fillId="37" borderId="78" xfId="0" applyNumberFormat="1" applyFont="1" applyFill="1" applyBorder="1" applyAlignment="1">
      <alignment horizontal="right" vertical="center"/>
    </xf>
    <xf numFmtId="10" fontId="6" fillId="7" borderId="0" xfId="0" applyNumberFormat="1" applyFont="1" applyFill="1" applyAlignment="1">
      <alignment vertical="center"/>
    </xf>
    <xf numFmtId="3" fontId="6" fillId="7" borderId="0" xfId="0" applyNumberFormat="1" applyFont="1" applyFill="1" applyAlignment="1">
      <alignment vertical="center"/>
    </xf>
    <xf numFmtId="3" fontId="4" fillId="7" borderId="67" xfId="0" applyNumberFormat="1" applyFont="1" applyFill="1" applyBorder="1" applyAlignment="1">
      <alignment horizontal="right" vertical="center"/>
    </xf>
    <xf numFmtId="184" fontId="4" fillId="37" borderId="78" xfId="0" applyNumberFormat="1" applyFont="1" applyFill="1" applyBorder="1" applyAlignment="1">
      <alignment horizontal="right" vertical="center"/>
    </xf>
    <xf numFmtId="200" fontId="4" fillId="37" borderId="4" xfId="0" applyNumberFormat="1" applyFont="1" applyFill="1" applyBorder="1" applyAlignment="1">
      <alignment horizontal="right"/>
    </xf>
    <xf numFmtId="200" fontId="4" fillId="37" borderId="79" xfId="0" applyNumberFormat="1" applyFont="1" applyFill="1" applyBorder="1" applyAlignment="1">
      <alignment horizontal="right"/>
    </xf>
    <xf numFmtId="9" fontId="4" fillId="37" borderId="79" xfId="0" applyNumberFormat="1" applyFont="1" applyFill="1" applyBorder="1" applyAlignment="1">
      <alignment vertical="center"/>
    </xf>
    <xf numFmtId="4" fontId="4" fillId="37" borderId="4" xfId="0" applyNumberFormat="1" applyFont="1" applyFill="1" applyBorder="1" applyAlignment="1">
      <alignment horizontal="right" vertical="center"/>
    </xf>
    <xf numFmtId="4" fontId="4" fillId="37" borderId="79" xfId="0" applyNumberFormat="1" applyFont="1" applyFill="1" applyBorder="1" applyAlignment="1">
      <alignment horizontal="right" vertical="center"/>
    </xf>
    <xf numFmtId="190" fontId="4" fillId="37" borderId="4" xfId="0" applyNumberFormat="1" applyFont="1" applyFill="1" applyBorder="1" applyAlignment="1">
      <alignment horizontal="right" vertical="center"/>
    </xf>
    <xf numFmtId="190" fontId="4" fillId="37" borderId="79" xfId="0" applyNumberFormat="1" applyFont="1" applyFill="1" applyBorder="1" applyAlignment="1">
      <alignment horizontal="right" vertical="center"/>
    </xf>
    <xf numFmtId="40" fontId="4" fillId="37" borderId="79" xfId="0" applyNumberFormat="1" applyFont="1" applyFill="1" applyBorder="1" applyAlignment="1">
      <alignment vertical="center"/>
    </xf>
    <xf numFmtId="184" fontId="4" fillId="37" borderId="4" xfId="0" applyNumberFormat="1" applyFont="1" applyFill="1" applyBorder="1" applyAlignment="1">
      <alignment horizontal="right" vertical="center"/>
    </xf>
    <xf numFmtId="184" fontId="4" fillId="37" borderId="79" xfId="0" applyNumberFormat="1" applyFont="1" applyFill="1" applyBorder="1" applyAlignment="1">
      <alignment horizontal="right" vertical="center"/>
    </xf>
    <xf numFmtId="195" fontId="4" fillId="37" borderId="79" xfId="0" applyNumberFormat="1" applyFont="1" applyFill="1" applyBorder="1" applyAlignment="1">
      <alignment horizontal="right" vertical="center"/>
    </xf>
    <xf numFmtId="1" fontId="4" fillId="37" borderId="4" xfId="0" applyNumberFormat="1" applyFont="1" applyFill="1" applyBorder="1" applyAlignment="1">
      <alignment vertical="center"/>
    </xf>
    <xf numFmtId="1" fontId="4" fillId="37" borderId="79" xfId="0" applyNumberFormat="1" applyFont="1" applyFill="1" applyBorder="1" applyAlignment="1">
      <alignment vertical="center"/>
    </xf>
    <xf numFmtId="40" fontId="4" fillId="37" borderId="4" xfId="0" applyNumberFormat="1" applyFont="1" applyFill="1" applyBorder="1" applyAlignment="1">
      <alignment vertical="center"/>
    </xf>
    <xf numFmtId="0" fontId="4" fillId="37" borderId="67" xfId="0" applyFont="1" applyFill="1" applyBorder="1" applyAlignment="1">
      <alignment vertical="center"/>
    </xf>
    <xf numFmtId="0" fontId="4" fillId="37" borderId="78" xfId="0" applyFont="1" applyFill="1" applyBorder="1" applyAlignment="1">
      <alignment vertical="center"/>
    </xf>
    <xf numFmtId="0" fontId="4" fillId="37" borderId="4" xfId="0" applyFont="1" applyFill="1" applyBorder="1" applyAlignment="1">
      <alignment vertical="center"/>
    </xf>
    <xf numFmtId="0" fontId="4" fillId="37" borderId="79" xfId="0" applyFont="1" applyFill="1" applyBorder="1" applyAlignment="1">
      <alignment vertical="center"/>
    </xf>
    <xf numFmtId="202" fontId="5" fillId="0" borderId="0" xfId="0" applyNumberFormat="1" applyFont="1" applyFill="1" applyAlignment="1">
      <alignment horizontal="right" vertical="center"/>
    </xf>
    <xf numFmtId="0" fontId="65" fillId="0" borderId="0" xfId="0" applyFont="1" applyFill="1"/>
    <xf numFmtId="0" fontId="68" fillId="0" borderId="0" xfId="0" applyFont="1" applyFill="1"/>
    <xf numFmtId="0" fontId="5" fillId="0" borderId="0" xfId="0" applyFont="1" applyFill="1"/>
    <xf numFmtId="0" fontId="0" fillId="0" borderId="0" xfId="0" applyFill="1"/>
    <xf numFmtId="0" fontId="69" fillId="0" borderId="0" xfId="0" applyFont="1" applyFill="1"/>
    <xf numFmtId="0" fontId="5" fillId="0" borderId="0" xfId="0" applyFont="1" applyFill="1" applyAlignment="1">
      <alignment horizontal="right" vertical="center"/>
    </xf>
    <xf numFmtId="0" fontId="71" fillId="0" borderId="0" xfId="1750" applyFont="1" applyFill="1" applyAlignment="1" applyProtection="1">
      <alignment horizontal="right" vertical="center"/>
    </xf>
    <xf numFmtId="0" fontId="4" fillId="8" borderId="11" xfId="22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9" borderId="10" xfId="22" applyFont="1" applyFill="1" applyBorder="1" applyAlignment="1">
      <alignment horizontal="center" vertical="center"/>
    </xf>
    <xf numFmtId="0" fontId="4" fillId="9" borderId="7" xfId="22" applyFont="1" applyFill="1" applyBorder="1" applyAlignment="1">
      <alignment horizontal="center" vertical="center"/>
    </xf>
    <xf numFmtId="0" fontId="78" fillId="9" borderId="4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 wrapText="1"/>
    </xf>
    <xf numFmtId="0" fontId="78" fillId="9" borderId="14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78" fillId="9" borderId="7" xfId="0" applyFont="1" applyFill="1" applyBorder="1" applyAlignment="1">
      <alignment horizontal="center" vertical="center"/>
    </xf>
    <xf numFmtId="0" fontId="78" fillId="9" borderId="29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 wrapText="1"/>
    </xf>
    <xf numFmtId="0" fontId="78" fillId="9" borderId="7" xfId="0" applyFont="1" applyFill="1" applyBorder="1" applyAlignment="1">
      <alignment horizontal="center" vertical="center" wrapText="1"/>
    </xf>
    <xf numFmtId="0" fontId="78" fillId="9" borderId="2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vertical="center" wrapText="1"/>
    </xf>
    <xf numFmtId="0" fontId="78" fillId="9" borderId="14" xfId="0" applyFont="1" applyFill="1" applyBorder="1" applyAlignment="1">
      <alignment vertical="center" wrapText="1"/>
    </xf>
    <xf numFmtId="0" fontId="3" fillId="9" borderId="75" xfId="22" applyFont="1" applyFill="1" applyBorder="1" applyAlignment="1">
      <alignment horizontal="left" vertical="center" wrapText="1"/>
    </xf>
    <xf numFmtId="0" fontId="3" fillId="9" borderId="76" xfId="22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vertical="center"/>
    </xf>
    <xf numFmtId="0" fontId="4" fillId="9" borderId="29" xfId="0" applyFont="1" applyFill="1" applyBorder="1" applyAlignment="1">
      <alignment vertical="center"/>
    </xf>
    <xf numFmtId="0" fontId="4" fillId="9" borderId="7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vertical="center" wrapText="1"/>
    </xf>
    <xf numFmtId="0" fontId="3" fillId="9" borderId="18" xfId="0" applyFont="1" applyFill="1" applyBorder="1" applyAlignment="1">
      <alignment vertical="center" wrapText="1"/>
    </xf>
    <xf numFmtId="0" fontId="4" fillId="9" borderId="34" xfId="0" applyFont="1" applyFill="1" applyBorder="1" applyAlignment="1">
      <alignment vertical="center" wrapText="1"/>
    </xf>
    <xf numFmtId="0" fontId="4" fillId="9" borderId="35" xfId="0" applyFont="1" applyFill="1" applyBorder="1" applyAlignment="1">
      <alignment vertical="center" wrapText="1"/>
    </xf>
    <xf numFmtId="0" fontId="78" fillId="9" borderId="7" xfId="0" applyFont="1" applyFill="1" applyBorder="1" applyAlignment="1">
      <alignment vertical="center"/>
    </xf>
    <xf numFmtId="0" fontId="78" fillId="9" borderId="29" xfId="0" applyFont="1" applyFill="1" applyBorder="1" applyAlignment="1">
      <alignment vertical="center"/>
    </xf>
    <xf numFmtId="0" fontId="17" fillId="9" borderId="10" xfId="0" applyFont="1" applyFill="1" applyBorder="1" applyAlignment="1">
      <alignment vertical="center" wrapText="1"/>
    </xf>
    <xf numFmtId="0" fontId="78" fillId="9" borderId="7" xfId="0" applyFont="1" applyFill="1" applyBorder="1" applyAlignment="1">
      <alignment vertical="center" wrapText="1"/>
    </xf>
    <xf numFmtId="0" fontId="78" fillId="9" borderId="29" xfId="0" applyFont="1" applyFill="1" applyBorder="1" applyAlignment="1">
      <alignment vertical="center" wrapText="1"/>
    </xf>
    <xf numFmtId="0" fontId="17" fillId="9" borderId="1" xfId="22" applyFont="1" applyFill="1" applyBorder="1" applyAlignment="1">
      <alignment vertical="center" wrapText="1"/>
    </xf>
    <xf numFmtId="0" fontId="78" fillId="9" borderId="1" xfId="0" applyFont="1" applyFill="1" applyBorder="1" applyAlignment="1">
      <alignment vertical="center" wrapText="1"/>
    </xf>
    <xf numFmtId="0" fontId="78" fillId="9" borderId="20" xfId="0" applyFont="1" applyFill="1" applyBorder="1" applyAlignment="1">
      <alignment vertical="center" wrapText="1"/>
    </xf>
    <xf numFmtId="0" fontId="4" fillId="9" borderId="1" xfId="22" applyFont="1" applyFill="1" applyBorder="1" applyAlignment="1">
      <alignment vertical="center" wrapText="1"/>
    </xf>
    <xf numFmtId="0" fontId="4" fillId="9" borderId="10" xfId="22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4" fillId="9" borderId="10" xfId="22" applyFont="1" applyFill="1" applyBorder="1" applyAlignment="1">
      <alignment horizontal="center" vertical="center" wrapText="1"/>
    </xf>
    <xf numFmtId="0" fontId="4" fillId="9" borderId="10" xfId="22" applyFont="1" applyFill="1" applyBorder="1" applyAlignment="1">
      <alignment vertical="center"/>
    </xf>
    <xf numFmtId="0" fontId="78" fillId="9" borderId="4" xfId="0" applyFont="1" applyFill="1" applyBorder="1" applyAlignment="1">
      <alignment vertical="center"/>
    </xf>
    <xf numFmtId="0" fontId="17" fillId="9" borderId="10" xfId="22" applyFont="1" applyFill="1" applyBorder="1" applyAlignment="1">
      <alignment vertical="center" wrapText="1"/>
    </xf>
    <xf numFmtId="0" fontId="78" fillId="9" borderId="4" xfId="0" applyFont="1" applyFill="1" applyBorder="1" applyAlignment="1">
      <alignment vertical="center" wrapText="1"/>
    </xf>
    <xf numFmtId="0" fontId="3" fillId="9" borderId="8" xfId="0" applyFont="1" applyFill="1" applyBorder="1" applyAlignment="1">
      <alignment vertical="center" wrapText="1"/>
    </xf>
    <xf numFmtId="0" fontId="78" fillId="9" borderId="0" xfId="0" applyFont="1" applyFill="1" applyAlignment="1">
      <alignment vertical="center"/>
    </xf>
    <xf numFmtId="0" fontId="78" fillId="9" borderId="36" xfId="0" applyFont="1" applyFill="1" applyBorder="1" applyAlignment="1">
      <alignment vertical="center"/>
    </xf>
    <xf numFmtId="0" fontId="4" fillId="9" borderId="18" xfId="22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0" fontId="78" fillId="9" borderId="12" xfId="0" applyFont="1" applyFill="1" applyBorder="1" applyAlignment="1">
      <alignment horizontal="center" vertical="center"/>
    </xf>
    <xf numFmtId="0" fontId="78" fillId="9" borderId="34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 wrapText="1"/>
    </xf>
    <xf numFmtId="0" fontId="4" fillId="9" borderId="9" xfId="22" applyFont="1" applyFill="1" applyBorder="1" applyAlignment="1">
      <alignment horizontal="center" vertical="center" wrapText="1"/>
    </xf>
    <xf numFmtId="0" fontId="4" fillId="9" borderId="4" xfId="22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vertical="center" wrapText="1"/>
    </xf>
    <xf numFmtId="0" fontId="78" fillId="9" borderId="32" xfId="0" applyFont="1" applyFill="1" applyBorder="1" applyAlignment="1">
      <alignment vertical="center"/>
    </xf>
    <xf numFmtId="0" fontId="4" fillId="9" borderId="14" xfId="0" applyFont="1" applyFill="1" applyBorder="1" applyAlignment="1">
      <alignment horizontal="center" vertical="center"/>
    </xf>
    <xf numFmtId="0" fontId="78" fillId="9" borderId="35" xfId="0" applyFont="1" applyFill="1" applyBorder="1" applyAlignment="1">
      <alignment horizontal="center" vertical="center"/>
    </xf>
    <xf numFmtId="0" fontId="4" fillId="9" borderId="9" xfId="22" applyFont="1" applyFill="1" applyBorder="1" applyAlignment="1">
      <alignment horizontal="center" vertical="center"/>
    </xf>
    <xf numFmtId="0" fontId="4" fillId="9" borderId="24" xfId="22" applyFont="1" applyFill="1" applyBorder="1" applyAlignment="1">
      <alignment horizontal="left" vertical="center" wrapText="1"/>
    </xf>
    <xf numFmtId="0" fontId="78" fillId="9" borderId="32" xfId="0" applyFont="1" applyFill="1" applyBorder="1" applyAlignment="1">
      <alignment wrapText="1"/>
    </xf>
    <xf numFmtId="0" fontId="17" fillId="9" borderId="77" xfId="0" applyFont="1" applyFill="1" applyBorder="1" applyAlignment="1">
      <alignment horizontal="left" vertical="center" wrapText="1"/>
    </xf>
    <xf numFmtId="0" fontId="17" fillId="9" borderId="78" xfId="0" applyFont="1" applyFill="1" applyBorder="1" applyAlignment="1">
      <alignment horizontal="left" vertical="center" wrapText="1"/>
    </xf>
    <xf numFmtId="0" fontId="78" fillId="9" borderId="29" xfId="0" applyFont="1" applyFill="1" applyBorder="1" applyAlignment="1"/>
    <xf numFmtId="0" fontId="3" fillId="9" borderId="11" xfId="0" applyFont="1" applyFill="1" applyBorder="1" applyAlignment="1">
      <alignment vertical="center" wrapText="1"/>
    </xf>
    <xf numFmtId="0" fontId="4" fillId="9" borderId="18" xfId="22" applyFont="1" applyFill="1" applyBorder="1" applyAlignment="1">
      <alignment horizontal="center" vertical="center"/>
    </xf>
    <xf numFmtId="0" fontId="78" fillId="9" borderId="12" xfId="0" applyFont="1" applyFill="1" applyBorder="1" applyAlignment="1"/>
    <xf numFmtId="0" fontId="78" fillId="9" borderId="19" xfId="0" applyFont="1" applyFill="1" applyBorder="1" applyAlignment="1"/>
    <xf numFmtId="0" fontId="4" fillId="9" borderId="10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178" fontId="4" fillId="9" borderId="72" xfId="0" applyNumberFormat="1" applyFont="1" applyFill="1" applyBorder="1" applyAlignment="1">
      <alignment horizontal="center" vertical="center"/>
    </xf>
    <xf numFmtId="178" fontId="4" fillId="9" borderId="73" xfId="0" applyNumberFormat="1" applyFont="1" applyFill="1" applyBorder="1" applyAlignment="1">
      <alignment horizontal="center" vertical="center"/>
    </xf>
    <xf numFmtId="0" fontId="78" fillId="0" borderId="73" xfId="0" applyFont="1" applyBorder="1" applyAlignment="1">
      <alignment vertical="center"/>
    </xf>
    <xf numFmtId="0" fontId="78" fillId="0" borderId="74" xfId="0" applyFont="1" applyBorder="1" applyAlignment="1">
      <alignment vertical="center"/>
    </xf>
    <xf numFmtId="182" fontId="4" fillId="9" borderId="11" xfId="0" applyNumberFormat="1" applyFont="1" applyFill="1" applyBorder="1" applyAlignment="1">
      <alignment horizontal="center" vertical="center"/>
    </xf>
    <xf numFmtId="0" fontId="78" fillId="9" borderId="17" xfId="0" applyFont="1" applyFill="1" applyBorder="1" applyAlignment="1">
      <alignment horizontal="center" vertical="center"/>
    </xf>
    <xf numFmtId="0" fontId="78" fillId="9" borderId="17" xfId="0" applyFont="1" applyFill="1" applyBorder="1" applyAlignment="1">
      <alignment vertical="center"/>
    </xf>
    <xf numFmtId="0" fontId="78" fillId="9" borderId="15" xfId="0" applyFont="1" applyFill="1" applyBorder="1" applyAlignment="1">
      <alignment vertical="center"/>
    </xf>
    <xf numFmtId="0" fontId="80" fillId="9" borderId="13" xfId="0" applyFont="1" applyFill="1" applyBorder="1" applyAlignment="1">
      <alignment horizontal="left" vertical="center"/>
    </xf>
    <xf numFmtId="0" fontId="80" fillId="9" borderId="0" xfId="0" applyFont="1" applyFill="1" applyBorder="1" applyAlignment="1">
      <alignment horizontal="left" vertical="center"/>
    </xf>
  </cellXfs>
  <cellStyles count="1751">
    <cellStyle name="???????????" xfId="53"/>
    <cellStyle name="???????_2++" xfId="54"/>
    <cellStyle name="20 % - Akzent1" xfId="74"/>
    <cellStyle name="20 % - Akzent1 2" xfId="389"/>
    <cellStyle name="20 % - Akzent1 3" xfId="258"/>
    <cellStyle name="20 % - Akzent2" xfId="75"/>
    <cellStyle name="20 % - Akzent2 2" xfId="390"/>
    <cellStyle name="20 % - Akzent2 3" xfId="259"/>
    <cellStyle name="20 % - Akzent3" xfId="76"/>
    <cellStyle name="20 % - Akzent3 2" xfId="391"/>
    <cellStyle name="20 % - Akzent3 3" xfId="260"/>
    <cellStyle name="20 % - Akzent4" xfId="77"/>
    <cellStyle name="20 % - Akzent4 2" xfId="392"/>
    <cellStyle name="20 % - Akzent4 3" xfId="261"/>
    <cellStyle name="20 % - Akzent5" xfId="78"/>
    <cellStyle name="20 % - Akzent5 2" xfId="393"/>
    <cellStyle name="20 % - Akzent5 3" xfId="262"/>
    <cellStyle name="20 % - Akzent6" xfId="79"/>
    <cellStyle name="20 % - Akzent6 2" xfId="394"/>
    <cellStyle name="20 % - Akzent6 3" xfId="263"/>
    <cellStyle name="20% - Accent1 2" xfId="80"/>
    <cellStyle name="20% - Accent1 3" xfId="215"/>
    <cellStyle name="20% - Accent2 2" xfId="81"/>
    <cellStyle name="20% - Accent2 3" xfId="216"/>
    <cellStyle name="20% - Accent3 2" xfId="82"/>
    <cellStyle name="20% - Accent3 3" xfId="217"/>
    <cellStyle name="20% - Accent4 2" xfId="83"/>
    <cellStyle name="20% - Accent4 3" xfId="218"/>
    <cellStyle name="20% - Accent5 2" xfId="84"/>
    <cellStyle name="20% - Accent5 3" xfId="219"/>
    <cellStyle name="20% - Accent6 2" xfId="85"/>
    <cellStyle name="20% - Accent6 3" xfId="220"/>
    <cellStyle name="2x indented GHG Textfiels" xfId="1"/>
    <cellStyle name="2x indented GHG Textfiels 2" xfId="86"/>
    <cellStyle name="2x indented GHG Textfiels 2 2" xfId="87"/>
    <cellStyle name="2x indented GHG Textfiels 3" xfId="88"/>
    <cellStyle name="2x indented GHG Textfiels 3 2" xfId="416"/>
    <cellStyle name="2x indented GHG Textfiels 3 2 2" xfId="546"/>
    <cellStyle name="2x indented GHG Textfiels 3 2 2 2" xfId="761"/>
    <cellStyle name="2x indented GHG Textfiels 3 2 2 2 2" xfId="1231"/>
    <cellStyle name="2x indented GHG Textfiels 3 2 2 2 3" xfId="1603"/>
    <cellStyle name="2x indented GHG Textfiels 3 2 2 3" xfId="1024"/>
    <cellStyle name="2x indented GHG Textfiels 3 2 2 4" xfId="1397"/>
    <cellStyle name="2x indented GHG Textfiels 3 2 3" xfId="724"/>
    <cellStyle name="2x indented GHG Textfiels 3 2 3 2" xfId="1194"/>
    <cellStyle name="2x indented GHG Textfiels 3 2 3 3" xfId="1566"/>
    <cellStyle name="2x indented GHG Textfiels 3 3" xfId="364"/>
    <cellStyle name="2x indented GHG Textfiels 3 3 2" xfId="651"/>
    <cellStyle name="2x indented GHG Textfiels 3 3 2 2" xfId="866"/>
    <cellStyle name="2x indented GHG Textfiels 3 3 2 2 2" xfId="1336"/>
    <cellStyle name="2x indented GHG Textfiels 3 3 2 2 3" xfId="1708"/>
    <cellStyle name="2x indented GHG Textfiels 3 3 2 3" xfId="1129"/>
    <cellStyle name="2x indented GHG Textfiels 3 3 2 4" xfId="1502"/>
    <cellStyle name="2x indented GHG Textfiels 3 3 3" xfId="653"/>
    <cellStyle name="2x indented GHG Textfiels 3 3 3 2" xfId="868"/>
    <cellStyle name="2x indented GHG Textfiels 3 3 3 2 2" xfId="1338"/>
    <cellStyle name="2x indented GHG Textfiels 3 3 3 2 3" xfId="1710"/>
    <cellStyle name="2x indented GHG Textfiels 3 3 3 3" xfId="1131"/>
    <cellStyle name="2x indented GHG Textfiels 3 3 3 4" xfId="1504"/>
    <cellStyle name="2x indented GHG Textfiels 3 3 4" xfId="549"/>
    <cellStyle name="2x indented GHG Textfiels 3 3 4 2" xfId="764"/>
    <cellStyle name="2x indented GHG Textfiels 3 3 4 2 2" xfId="1234"/>
    <cellStyle name="2x indented GHG Textfiels 3 3 4 2 3" xfId="1606"/>
    <cellStyle name="2x indented GHG Textfiels 3 3 4 3" xfId="1027"/>
    <cellStyle name="2x indented GHG Textfiels 3 3 4 4" xfId="1400"/>
    <cellStyle name="2x indented GHG Textfiels 3 3 5" xfId="976"/>
    <cellStyle name="2x indented GHG Textfiels 3 3 6" xfId="979"/>
    <cellStyle name="2x indented GHG Textfiels 4" xfId="30"/>
    <cellStyle name="40 % - Akzent1" xfId="89"/>
    <cellStyle name="40 % - Akzent1 2" xfId="395"/>
    <cellStyle name="40 % - Akzent1 3" xfId="264"/>
    <cellStyle name="40 % - Akzent2" xfId="90"/>
    <cellStyle name="40 % - Akzent2 2" xfId="396"/>
    <cellStyle name="40 % - Akzent2 3" xfId="265"/>
    <cellStyle name="40 % - Akzent3" xfId="91"/>
    <cellStyle name="40 % - Akzent3 2" xfId="397"/>
    <cellStyle name="40 % - Akzent3 3" xfId="266"/>
    <cellStyle name="40 % - Akzent4" xfId="92"/>
    <cellStyle name="40 % - Akzent4 2" xfId="398"/>
    <cellStyle name="40 % - Akzent4 3" xfId="267"/>
    <cellStyle name="40 % - Akzent5" xfId="93"/>
    <cellStyle name="40 % - Akzent5 2" xfId="399"/>
    <cellStyle name="40 % - Akzent5 3" xfId="268"/>
    <cellStyle name="40 % - Akzent6" xfId="94"/>
    <cellStyle name="40 % - Akzent6 2" xfId="400"/>
    <cellStyle name="40 % - Akzent6 3" xfId="269"/>
    <cellStyle name="40% - Accent1 2" xfId="95"/>
    <cellStyle name="40% - Accent1 3" xfId="221"/>
    <cellStyle name="40% - Accent2 2" xfId="96"/>
    <cellStyle name="40% - Accent2 3" xfId="222"/>
    <cellStyle name="40% - Accent3 2" xfId="97"/>
    <cellStyle name="40% - Accent3 3" xfId="223"/>
    <cellStyle name="40% - Accent4 2" xfId="98"/>
    <cellStyle name="40% - Accent4 3" xfId="224"/>
    <cellStyle name="40% - Accent5 2" xfId="99"/>
    <cellStyle name="40% - Accent5 3" xfId="225"/>
    <cellStyle name="40% - Accent6 2" xfId="100"/>
    <cellStyle name="40% - Accent6 3" xfId="226"/>
    <cellStyle name="5x indented GHG Textfiels" xfId="2"/>
    <cellStyle name="5x indented GHG Textfiels 2" xfId="101"/>
    <cellStyle name="5x indented GHG Textfiels 2 2" xfId="102"/>
    <cellStyle name="5x indented GHG Textfiels 3" xfId="103"/>
    <cellStyle name="5x indented GHG Textfiels 3 2" xfId="417"/>
    <cellStyle name="5x indented GHG Textfiels 3 3" xfId="365"/>
    <cellStyle name="5x indented GHG Textfiels 3 3 2" xfId="652"/>
    <cellStyle name="5x indented GHG Textfiels 3 3 2 2" xfId="867"/>
    <cellStyle name="5x indented GHG Textfiels 3 3 2 2 2" xfId="1337"/>
    <cellStyle name="5x indented GHG Textfiels 3 3 2 2 3" xfId="1709"/>
    <cellStyle name="5x indented GHG Textfiels 3 3 2 3" xfId="1130"/>
    <cellStyle name="5x indented GHG Textfiels 3 3 2 4" xfId="1503"/>
    <cellStyle name="5x indented GHG Textfiels 3 3 3" xfId="599"/>
    <cellStyle name="5x indented GHG Textfiels 3 3 3 2" xfId="814"/>
    <cellStyle name="5x indented GHG Textfiels 3 3 3 2 2" xfId="1284"/>
    <cellStyle name="5x indented GHG Textfiels 3 3 3 2 3" xfId="1656"/>
    <cellStyle name="5x indented GHG Textfiels 3 3 3 3" xfId="1077"/>
    <cellStyle name="5x indented GHG Textfiels 3 3 3 4" xfId="1450"/>
    <cellStyle name="5x indented GHG Textfiels 3 3 4" xfId="683"/>
    <cellStyle name="5x indented GHG Textfiels 3 3 4 2" xfId="898"/>
    <cellStyle name="5x indented GHG Textfiels 3 3 4 2 2" xfId="1368"/>
    <cellStyle name="5x indented GHG Textfiels 3 3 4 2 3" xfId="1740"/>
    <cellStyle name="5x indented GHG Textfiels 3 3 4 3" xfId="1161"/>
    <cellStyle name="5x indented GHG Textfiels 3 3 4 4" xfId="1534"/>
    <cellStyle name="5x indented GHG Textfiels 3 3 5" xfId="720"/>
    <cellStyle name="5x indented GHG Textfiels 3 3 6" xfId="977"/>
    <cellStyle name="5x indented GHG Textfiels 3 3 7" xfId="936"/>
    <cellStyle name="5x indented GHG Textfiels 4" xfId="32"/>
    <cellStyle name="5x indented GHG Textfiels_Table 4(II)" xfId="207"/>
    <cellStyle name="60 % - Akzent1" xfId="104"/>
    <cellStyle name="60 % - Akzent1 2" xfId="401"/>
    <cellStyle name="60 % - Akzent1 3" xfId="270"/>
    <cellStyle name="60 % - Akzent2" xfId="105"/>
    <cellStyle name="60 % - Akzent2 2" xfId="402"/>
    <cellStyle name="60 % - Akzent2 3" xfId="271"/>
    <cellStyle name="60 % - Akzent3" xfId="106"/>
    <cellStyle name="60 % - Akzent3 2" xfId="403"/>
    <cellStyle name="60 % - Akzent3 3" xfId="272"/>
    <cellStyle name="60 % - Akzent4" xfId="107"/>
    <cellStyle name="60 % - Akzent4 2" xfId="404"/>
    <cellStyle name="60 % - Akzent4 3" xfId="273"/>
    <cellStyle name="60 % - Akzent5" xfId="108"/>
    <cellStyle name="60 % - Akzent5 2" xfId="405"/>
    <cellStyle name="60 % - Akzent5 3" xfId="274"/>
    <cellStyle name="60 % - Akzent6" xfId="109"/>
    <cellStyle name="60 % - Akzent6 2" xfId="406"/>
    <cellStyle name="60 % - Akzent6 3" xfId="275"/>
    <cellStyle name="60% - Accent1 2" xfId="110"/>
    <cellStyle name="60% - Accent1 3" xfId="227"/>
    <cellStyle name="60% - Accent2 2" xfId="111"/>
    <cellStyle name="60% - Accent2 3" xfId="228"/>
    <cellStyle name="60% - Accent3 2" xfId="112"/>
    <cellStyle name="60% - Accent3 3" xfId="229"/>
    <cellStyle name="60% - Accent4 2" xfId="113"/>
    <cellStyle name="60% - Accent4 3" xfId="230"/>
    <cellStyle name="60% - Accent5 2" xfId="114"/>
    <cellStyle name="60% - Accent5 3" xfId="231"/>
    <cellStyle name="60% - Accent6 2" xfId="115"/>
    <cellStyle name="60% - Accent6 3" xfId="232"/>
    <cellStyle name="Accent1 2" xfId="116"/>
    <cellStyle name="Accent1 3" xfId="233"/>
    <cellStyle name="Accent1 4" xfId="366"/>
    <cellStyle name="Accent2 2" xfId="117"/>
    <cellStyle name="Accent2 3" xfId="234"/>
    <cellStyle name="Accent2 4" xfId="367"/>
    <cellStyle name="Accent3 2" xfId="118"/>
    <cellStyle name="Accent3 3" xfId="235"/>
    <cellStyle name="Accent3 4" xfId="368"/>
    <cellStyle name="Accent4 2" xfId="119"/>
    <cellStyle name="Accent4 3" xfId="236"/>
    <cellStyle name="Accent4 4" xfId="369"/>
    <cellStyle name="Accent5 2" xfId="120"/>
    <cellStyle name="Accent5 3" xfId="237"/>
    <cellStyle name="Accent5 4" xfId="370"/>
    <cellStyle name="Accent6 2" xfId="121"/>
    <cellStyle name="Accent6 3" xfId="238"/>
    <cellStyle name="Accent6 4" xfId="371"/>
    <cellStyle name="AggblueBoldCels" xfId="122"/>
    <cellStyle name="AggblueBoldCels 2" xfId="123"/>
    <cellStyle name="AggblueCels" xfId="48"/>
    <cellStyle name="AggblueCels 2" xfId="124"/>
    <cellStyle name="AggblueCels_1x" xfId="47"/>
    <cellStyle name="AggBoldCells" xfId="3"/>
    <cellStyle name="AggBoldCells 2" xfId="125"/>
    <cellStyle name="AggBoldCells 3" xfId="208"/>
    <cellStyle name="AggBoldCells 4" xfId="360"/>
    <cellStyle name="AggCels" xfId="4"/>
    <cellStyle name="AggCels 2" xfId="126"/>
    <cellStyle name="AggCels 3" xfId="209"/>
    <cellStyle name="AggCels 4" xfId="361"/>
    <cellStyle name="AggCels_T(2)" xfId="29"/>
    <cellStyle name="AggGreen" xfId="37"/>
    <cellStyle name="AggGreen 2" xfId="127"/>
    <cellStyle name="AggGreen 2 2" xfId="419"/>
    <cellStyle name="AggGreen 2 2 2" xfId="596"/>
    <cellStyle name="AggGreen 2 2 2 2" xfId="811"/>
    <cellStyle name="AggGreen 2 2 2 2 2" xfId="1281"/>
    <cellStyle name="AggGreen 2 2 2 2 3" xfId="1653"/>
    <cellStyle name="AggGreen 2 2 2 3" xfId="1074"/>
    <cellStyle name="AggGreen 2 2 2 4" xfId="1447"/>
    <cellStyle name="AggGreen 2 2 3" xfId="726"/>
    <cellStyle name="AggGreen 2 2 3 2" xfId="1196"/>
    <cellStyle name="AggGreen 2 2 3 3" xfId="1568"/>
    <cellStyle name="AggGreen 2 3" xfId="277"/>
    <cellStyle name="AggGreen 2 3 2" xfId="616"/>
    <cellStyle name="AggGreen 2 3 2 2" xfId="831"/>
    <cellStyle name="AggGreen 2 3 2 2 2" xfId="1301"/>
    <cellStyle name="AggGreen 2 3 2 2 3" xfId="1673"/>
    <cellStyle name="AggGreen 2 3 2 3" xfId="1094"/>
    <cellStyle name="AggGreen 2 3 2 4" xfId="1467"/>
    <cellStyle name="AggGreen 2 3 3" xfId="685"/>
    <cellStyle name="AggGreen 2 3 3 2" xfId="900"/>
    <cellStyle name="AggGreen 2 3 3 2 2" xfId="1370"/>
    <cellStyle name="AggGreen 2 3 3 2 3" xfId="1742"/>
    <cellStyle name="AggGreen 2 3 3 3" xfId="1163"/>
    <cellStyle name="AggGreen 2 3 3 4" xfId="1536"/>
    <cellStyle name="AggGreen 2 3 4" xfId="681"/>
    <cellStyle name="AggGreen 2 3 4 2" xfId="896"/>
    <cellStyle name="AggGreen 2 3 4 2 2" xfId="1366"/>
    <cellStyle name="AggGreen 2 3 4 2 3" xfId="1738"/>
    <cellStyle name="AggGreen 2 3 4 3" xfId="1159"/>
    <cellStyle name="AggGreen 2 3 4 4" xfId="1532"/>
    <cellStyle name="AggGreen 2 3 5" xfId="950"/>
    <cellStyle name="AggGreen 2 3 6" xfId="991"/>
    <cellStyle name="AggGreen 3" xfId="418"/>
    <cellStyle name="AggGreen 3 2" xfId="545"/>
    <cellStyle name="AggGreen 3 2 2" xfId="760"/>
    <cellStyle name="AggGreen 3 2 2 2" xfId="1230"/>
    <cellStyle name="AggGreen 3 2 2 3" xfId="1602"/>
    <cellStyle name="AggGreen 3 2 3" xfId="1023"/>
    <cellStyle name="AggGreen 3 2 4" xfId="1396"/>
    <cellStyle name="AggGreen 3 3" xfId="725"/>
    <cellStyle name="AggGreen 3 3 2" xfId="1195"/>
    <cellStyle name="AggGreen 3 3 3" xfId="1567"/>
    <cellStyle name="AggGreen 4" xfId="276"/>
    <cellStyle name="AggGreen 4 2" xfId="615"/>
    <cellStyle name="AggGreen 4 2 2" xfId="830"/>
    <cellStyle name="AggGreen 4 2 2 2" xfId="1300"/>
    <cellStyle name="AggGreen 4 2 2 3" xfId="1672"/>
    <cellStyle name="AggGreen 4 2 3" xfId="1093"/>
    <cellStyle name="AggGreen 4 2 4" xfId="1466"/>
    <cellStyle name="AggGreen 4 3" xfId="530"/>
    <cellStyle name="AggGreen 4 3 2" xfId="745"/>
    <cellStyle name="AggGreen 4 3 2 2" xfId="1215"/>
    <cellStyle name="AggGreen 4 3 2 3" xfId="1587"/>
    <cellStyle name="AggGreen 4 3 3" xfId="1008"/>
    <cellStyle name="AggGreen 4 3 4" xfId="1381"/>
    <cellStyle name="AggGreen 4 4" xfId="648"/>
    <cellStyle name="AggGreen 4 4 2" xfId="863"/>
    <cellStyle name="AggGreen 4 4 2 2" xfId="1333"/>
    <cellStyle name="AggGreen 4 4 2 3" xfId="1705"/>
    <cellStyle name="AggGreen 4 4 3" xfId="1126"/>
    <cellStyle name="AggGreen 4 4 4" xfId="1499"/>
    <cellStyle name="AggGreen 4 5" xfId="949"/>
    <cellStyle name="AggGreen 4 6" xfId="1004"/>
    <cellStyle name="AggGreen 5" xfId="71"/>
    <cellStyle name="AggGreen_Bbdr" xfId="38"/>
    <cellStyle name="AggGreen12" xfId="35"/>
    <cellStyle name="AggGreen12 2" xfId="128"/>
    <cellStyle name="AggGreen12 2 2" xfId="421"/>
    <cellStyle name="AggGreen12 2 2 2" xfId="614"/>
    <cellStyle name="AggGreen12 2 2 2 2" xfId="829"/>
    <cellStyle name="AggGreen12 2 2 2 2 2" xfId="1299"/>
    <cellStyle name="AggGreen12 2 2 2 2 3" xfId="1671"/>
    <cellStyle name="AggGreen12 2 2 2 3" xfId="1092"/>
    <cellStyle name="AggGreen12 2 2 2 4" xfId="1465"/>
    <cellStyle name="AggGreen12 2 2 3" xfId="728"/>
    <cellStyle name="AggGreen12 2 2 3 2" xfId="1198"/>
    <cellStyle name="AggGreen12 2 2 3 3" xfId="1570"/>
    <cellStyle name="AggGreen12 2 3" xfId="279"/>
    <cellStyle name="AggGreen12 2 3 2" xfId="618"/>
    <cellStyle name="AggGreen12 2 3 2 2" xfId="833"/>
    <cellStyle name="AggGreen12 2 3 2 2 2" xfId="1303"/>
    <cellStyle name="AggGreen12 2 3 2 2 3" xfId="1675"/>
    <cellStyle name="AggGreen12 2 3 2 3" xfId="1096"/>
    <cellStyle name="AggGreen12 2 3 2 4" xfId="1469"/>
    <cellStyle name="AggGreen12 2 3 3" xfId="567"/>
    <cellStyle name="AggGreen12 2 3 3 2" xfId="782"/>
    <cellStyle name="AggGreen12 2 3 3 2 2" xfId="1252"/>
    <cellStyle name="AggGreen12 2 3 3 2 3" xfId="1624"/>
    <cellStyle name="AggGreen12 2 3 3 3" xfId="1045"/>
    <cellStyle name="AggGreen12 2 3 3 4" xfId="1418"/>
    <cellStyle name="AggGreen12 2 3 4" xfId="647"/>
    <cellStyle name="AggGreen12 2 3 4 2" xfId="862"/>
    <cellStyle name="AggGreen12 2 3 4 2 2" xfId="1332"/>
    <cellStyle name="AggGreen12 2 3 4 2 3" xfId="1704"/>
    <cellStyle name="AggGreen12 2 3 4 3" xfId="1125"/>
    <cellStyle name="AggGreen12 2 3 4 4" xfId="1498"/>
    <cellStyle name="AggGreen12 2 3 5" xfId="952"/>
    <cellStyle name="AggGreen12 2 3 6" xfId="1187"/>
    <cellStyle name="AggGreen12 3" xfId="420"/>
    <cellStyle name="AggGreen12 3 2" xfId="544"/>
    <cellStyle name="AggGreen12 3 2 2" xfId="759"/>
    <cellStyle name="AggGreen12 3 2 2 2" xfId="1229"/>
    <cellStyle name="AggGreen12 3 2 2 3" xfId="1601"/>
    <cellStyle name="AggGreen12 3 2 3" xfId="1022"/>
    <cellStyle name="AggGreen12 3 2 4" xfId="1395"/>
    <cellStyle name="AggGreen12 3 3" xfId="727"/>
    <cellStyle name="AggGreen12 3 3 2" xfId="1197"/>
    <cellStyle name="AggGreen12 3 3 3" xfId="1569"/>
    <cellStyle name="AggGreen12 4" xfId="278"/>
    <cellStyle name="AggGreen12 4 2" xfId="617"/>
    <cellStyle name="AggGreen12 4 2 2" xfId="832"/>
    <cellStyle name="AggGreen12 4 2 2 2" xfId="1302"/>
    <cellStyle name="AggGreen12 4 2 2 3" xfId="1674"/>
    <cellStyle name="AggGreen12 4 2 3" xfId="1095"/>
    <cellStyle name="AggGreen12 4 2 4" xfId="1468"/>
    <cellStyle name="AggGreen12 4 3" xfId="669"/>
    <cellStyle name="AggGreen12 4 3 2" xfId="884"/>
    <cellStyle name="AggGreen12 4 3 2 2" xfId="1354"/>
    <cellStyle name="AggGreen12 4 3 2 3" xfId="1726"/>
    <cellStyle name="AggGreen12 4 3 3" xfId="1147"/>
    <cellStyle name="AggGreen12 4 3 4" xfId="1520"/>
    <cellStyle name="AggGreen12 4 4" xfId="680"/>
    <cellStyle name="AggGreen12 4 4 2" xfId="895"/>
    <cellStyle name="AggGreen12 4 4 2 2" xfId="1365"/>
    <cellStyle name="AggGreen12 4 4 2 3" xfId="1737"/>
    <cellStyle name="AggGreen12 4 4 3" xfId="1158"/>
    <cellStyle name="AggGreen12 4 4 4" xfId="1531"/>
    <cellStyle name="AggGreen12 4 5" xfId="951"/>
    <cellStyle name="AggGreen12 4 6" xfId="61"/>
    <cellStyle name="AggGreen12 5" xfId="69"/>
    <cellStyle name="AggOrange" xfId="5"/>
    <cellStyle name="AggOrange 2" xfId="129"/>
    <cellStyle name="AggOrange 2 2" xfId="423"/>
    <cellStyle name="AggOrange 2 2 2" xfId="543"/>
    <cellStyle name="AggOrange 2 2 2 2" xfId="758"/>
    <cellStyle name="AggOrange 2 2 2 2 2" xfId="1228"/>
    <cellStyle name="AggOrange 2 2 2 2 3" xfId="1600"/>
    <cellStyle name="AggOrange 2 2 2 3" xfId="1021"/>
    <cellStyle name="AggOrange 2 2 2 4" xfId="1394"/>
    <cellStyle name="AggOrange 2 2 3" xfId="730"/>
    <cellStyle name="AggOrange 2 2 3 2" xfId="1200"/>
    <cellStyle name="AggOrange 2 2 3 3" xfId="1572"/>
    <cellStyle name="AggOrange 2 3" xfId="281"/>
    <cellStyle name="AggOrange 2 3 2" xfId="620"/>
    <cellStyle name="AggOrange 2 3 2 2" xfId="835"/>
    <cellStyle name="AggOrange 2 3 2 2 2" xfId="1305"/>
    <cellStyle name="AggOrange 2 3 2 2 3" xfId="1677"/>
    <cellStyle name="AggOrange 2 3 2 3" xfId="1098"/>
    <cellStyle name="AggOrange 2 3 2 4" xfId="1471"/>
    <cellStyle name="AggOrange 2 3 3" xfId="527"/>
    <cellStyle name="AggOrange 2 3 3 2" xfId="742"/>
    <cellStyle name="AggOrange 2 3 3 2 2" xfId="1212"/>
    <cellStyle name="AggOrange 2 3 3 2 3" xfId="1584"/>
    <cellStyle name="AggOrange 2 3 3 3" xfId="1005"/>
    <cellStyle name="AggOrange 2 3 3 4" xfId="1378"/>
    <cellStyle name="AggOrange 2 3 4" xfId="542"/>
    <cellStyle name="AggOrange 2 3 4 2" xfId="757"/>
    <cellStyle name="AggOrange 2 3 4 2 2" xfId="1227"/>
    <cellStyle name="AggOrange 2 3 4 2 3" xfId="1599"/>
    <cellStyle name="AggOrange 2 3 4 3" xfId="1020"/>
    <cellStyle name="AggOrange 2 3 4 4" xfId="1393"/>
    <cellStyle name="AggOrange 2 3 5" xfId="954"/>
    <cellStyle name="AggOrange 2 3 6" xfId="990"/>
    <cellStyle name="AggOrange 3" xfId="422"/>
    <cellStyle name="AggOrange 3 2" xfId="662"/>
    <cellStyle name="AggOrange 3 2 2" xfId="877"/>
    <cellStyle name="AggOrange 3 2 2 2" xfId="1347"/>
    <cellStyle name="AggOrange 3 2 2 3" xfId="1719"/>
    <cellStyle name="AggOrange 3 2 3" xfId="1140"/>
    <cellStyle name="AggOrange 3 2 4" xfId="1513"/>
    <cellStyle name="AggOrange 3 3" xfId="729"/>
    <cellStyle name="AggOrange 3 3 2" xfId="1199"/>
    <cellStyle name="AggOrange 3 3 3" xfId="1571"/>
    <cellStyle name="AggOrange 4" xfId="280"/>
    <cellStyle name="AggOrange 4 2" xfId="619"/>
    <cellStyle name="AggOrange 4 2 2" xfId="834"/>
    <cellStyle name="AggOrange 4 2 2 2" xfId="1304"/>
    <cellStyle name="AggOrange 4 2 2 3" xfId="1676"/>
    <cellStyle name="AggOrange 4 2 3" xfId="1097"/>
    <cellStyle name="AggOrange 4 2 4" xfId="1470"/>
    <cellStyle name="AggOrange 4 3" xfId="608"/>
    <cellStyle name="AggOrange 4 3 2" xfId="823"/>
    <cellStyle name="AggOrange 4 3 2 2" xfId="1293"/>
    <cellStyle name="AggOrange 4 3 2 3" xfId="1665"/>
    <cellStyle name="AggOrange 4 3 3" xfId="1086"/>
    <cellStyle name="AggOrange 4 3 4" xfId="1459"/>
    <cellStyle name="AggOrange 4 4" xfId="582"/>
    <cellStyle name="AggOrange 4 4 2" xfId="797"/>
    <cellStyle name="AggOrange 4 4 2 2" xfId="1267"/>
    <cellStyle name="AggOrange 4 4 2 3" xfId="1639"/>
    <cellStyle name="AggOrange 4 4 3" xfId="1060"/>
    <cellStyle name="AggOrange 4 4 4" xfId="1433"/>
    <cellStyle name="AggOrange 4 5" xfId="953"/>
    <cellStyle name="AggOrange 4 6" xfId="1003"/>
    <cellStyle name="AggOrange 5" xfId="65"/>
    <cellStyle name="AggOrange_B_border" xfId="42"/>
    <cellStyle name="AggOrange9" xfId="6"/>
    <cellStyle name="AggOrange9 2" xfId="130"/>
    <cellStyle name="AggOrange9 2 2" xfId="425"/>
    <cellStyle name="AggOrange9 2 2 2" xfId="661"/>
    <cellStyle name="AggOrange9 2 2 2 2" xfId="876"/>
    <cellStyle name="AggOrange9 2 2 2 2 2" xfId="1346"/>
    <cellStyle name="AggOrange9 2 2 2 2 3" xfId="1718"/>
    <cellStyle name="AggOrange9 2 2 2 3" xfId="1139"/>
    <cellStyle name="AggOrange9 2 2 2 4" xfId="1512"/>
    <cellStyle name="AggOrange9 2 2 3" xfId="732"/>
    <cellStyle name="AggOrange9 2 2 3 2" xfId="1202"/>
    <cellStyle name="AggOrange9 2 2 3 3" xfId="1574"/>
    <cellStyle name="AggOrange9 2 3" xfId="283"/>
    <cellStyle name="AggOrange9 2 3 2" xfId="622"/>
    <cellStyle name="AggOrange9 2 3 2 2" xfId="837"/>
    <cellStyle name="AggOrange9 2 3 2 2 2" xfId="1307"/>
    <cellStyle name="AggOrange9 2 3 2 2 3" xfId="1679"/>
    <cellStyle name="AggOrange9 2 3 2 3" xfId="1100"/>
    <cellStyle name="AggOrange9 2 3 2 4" xfId="1473"/>
    <cellStyle name="AggOrange9 2 3 3" xfId="668"/>
    <cellStyle name="AggOrange9 2 3 3 2" xfId="883"/>
    <cellStyle name="AggOrange9 2 3 3 2 2" xfId="1353"/>
    <cellStyle name="AggOrange9 2 3 3 2 3" xfId="1725"/>
    <cellStyle name="AggOrange9 2 3 3 3" xfId="1146"/>
    <cellStyle name="AggOrange9 2 3 3 4" xfId="1519"/>
    <cellStyle name="AggOrange9 2 3 4" xfId="682"/>
    <cellStyle name="AggOrange9 2 3 4 2" xfId="897"/>
    <cellStyle name="AggOrange9 2 3 4 2 2" xfId="1367"/>
    <cellStyle name="AggOrange9 2 3 4 2 3" xfId="1739"/>
    <cellStyle name="AggOrange9 2 3 4 3" xfId="1160"/>
    <cellStyle name="AggOrange9 2 3 4 4" xfId="1533"/>
    <cellStyle name="AggOrange9 2 3 5" xfId="956"/>
    <cellStyle name="AggOrange9 2 3 6" xfId="946"/>
    <cellStyle name="AggOrange9 3" xfId="424"/>
    <cellStyle name="AggOrange9 3 2" xfId="613"/>
    <cellStyle name="AggOrange9 3 2 2" xfId="828"/>
    <cellStyle name="AggOrange9 3 2 2 2" xfId="1298"/>
    <cellStyle name="AggOrange9 3 2 2 3" xfId="1670"/>
    <cellStyle name="AggOrange9 3 2 3" xfId="1091"/>
    <cellStyle name="AggOrange9 3 2 4" xfId="1464"/>
    <cellStyle name="AggOrange9 3 3" xfId="731"/>
    <cellStyle name="AggOrange9 3 3 2" xfId="1201"/>
    <cellStyle name="AggOrange9 3 3 3" xfId="1573"/>
    <cellStyle name="AggOrange9 4" xfId="282"/>
    <cellStyle name="AggOrange9 4 2" xfId="621"/>
    <cellStyle name="AggOrange9 4 2 2" xfId="836"/>
    <cellStyle name="AggOrange9 4 2 2 2" xfId="1306"/>
    <cellStyle name="AggOrange9 4 2 2 3" xfId="1678"/>
    <cellStyle name="AggOrange9 4 2 3" xfId="1099"/>
    <cellStyle name="AggOrange9 4 2 4" xfId="1472"/>
    <cellStyle name="AggOrange9 4 3" xfId="566"/>
    <cellStyle name="AggOrange9 4 3 2" xfId="781"/>
    <cellStyle name="AggOrange9 4 3 2 2" xfId="1251"/>
    <cellStyle name="AggOrange9 4 3 2 3" xfId="1623"/>
    <cellStyle name="AggOrange9 4 3 3" xfId="1044"/>
    <cellStyle name="AggOrange9 4 3 4" xfId="1417"/>
    <cellStyle name="AggOrange9 4 4" xfId="612"/>
    <cellStyle name="AggOrange9 4 4 2" xfId="827"/>
    <cellStyle name="AggOrange9 4 4 2 2" xfId="1297"/>
    <cellStyle name="AggOrange9 4 4 2 3" xfId="1669"/>
    <cellStyle name="AggOrange9 4 4 3" xfId="1090"/>
    <cellStyle name="AggOrange9 4 4 4" xfId="1463"/>
    <cellStyle name="AggOrange9 4 5" xfId="955"/>
    <cellStyle name="AggOrange9 4 6" xfId="924"/>
    <cellStyle name="AggOrange9 5" xfId="64"/>
    <cellStyle name="AggOrangeLB_2x" xfId="41"/>
    <cellStyle name="AggOrangeLBorder" xfId="43"/>
    <cellStyle name="AggOrangeLBorder 2" xfId="131"/>
    <cellStyle name="AggOrangeLBorder 2 2" xfId="427"/>
    <cellStyle name="AggOrangeLBorder 2 3" xfId="285"/>
    <cellStyle name="AggOrangeLBorder 2 3 2" xfId="624"/>
    <cellStyle name="AggOrangeLBorder 2 3 2 2" xfId="839"/>
    <cellStyle name="AggOrangeLBorder 2 3 2 2 2" xfId="1309"/>
    <cellStyle name="AggOrangeLBorder 2 3 2 2 3" xfId="1681"/>
    <cellStyle name="AggOrangeLBorder 2 3 2 3" xfId="1102"/>
    <cellStyle name="AggOrangeLBorder 2 3 2 4" xfId="1475"/>
    <cellStyle name="AggOrangeLBorder 2 3 3" xfId="564"/>
    <cellStyle name="AggOrangeLBorder 2 3 3 2" xfId="779"/>
    <cellStyle name="AggOrangeLBorder 2 3 3 2 2" xfId="1249"/>
    <cellStyle name="AggOrangeLBorder 2 3 3 2 3" xfId="1621"/>
    <cellStyle name="AggOrangeLBorder 2 3 3 3" xfId="1042"/>
    <cellStyle name="AggOrangeLBorder 2 3 3 4" xfId="1415"/>
    <cellStyle name="AggOrangeLBorder 2 3 4" xfId="590"/>
    <cellStyle name="AggOrangeLBorder 2 3 4 2" xfId="805"/>
    <cellStyle name="AggOrangeLBorder 2 3 4 2 2" xfId="1275"/>
    <cellStyle name="AggOrangeLBorder 2 3 4 2 3" xfId="1647"/>
    <cellStyle name="AggOrangeLBorder 2 3 4 3" xfId="1068"/>
    <cellStyle name="AggOrangeLBorder 2 3 4 4" xfId="1441"/>
    <cellStyle name="AggOrangeLBorder 2 3 5" xfId="710"/>
    <cellStyle name="AggOrangeLBorder 2 3 6" xfId="958"/>
    <cellStyle name="AggOrangeLBorder 2 3 7" xfId="923"/>
    <cellStyle name="AggOrangeLBorder 3" xfId="426"/>
    <cellStyle name="AggOrangeLBorder 4" xfId="284"/>
    <cellStyle name="AggOrangeLBorder 4 2" xfId="623"/>
    <cellStyle name="AggOrangeLBorder 4 2 2" xfId="838"/>
    <cellStyle name="AggOrangeLBorder 4 2 2 2" xfId="1308"/>
    <cellStyle name="AggOrangeLBorder 4 2 2 3" xfId="1680"/>
    <cellStyle name="AggOrangeLBorder 4 2 3" xfId="1101"/>
    <cellStyle name="AggOrangeLBorder 4 2 4" xfId="1474"/>
    <cellStyle name="AggOrangeLBorder 4 3" xfId="565"/>
    <cellStyle name="AggOrangeLBorder 4 3 2" xfId="780"/>
    <cellStyle name="AggOrangeLBorder 4 3 2 2" xfId="1250"/>
    <cellStyle name="AggOrangeLBorder 4 3 2 3" xfId="1622"/>
    <cellStyle name="AggOrangeLBorder 4 3 3" xfId="1043"/>
    <cellStyle name="AggOrangeLBorder 4 3 4" xfId="1416"/>
    <cellStyle name="AggOrangeLBorder 4 4" xfId="586"/>
    <cellStyle name="AggOrangeLBorder 4 4 2" xfId="801"/>
    <cellStyle name="AggOrangeLBorder 4 4 2 2" xfId="1271"/>
    <cellStyle name="AggOrangeLBorder 4 4 2 3" xfId="1643"/>
    <cellStyle name="AggOrangeLBorder 4 4 3" xfId="1064"/>
    <cellStyle name="AggOrangeLBorder 4 4 4" xfId="1437"/>
    <cellStyle name="AggOrangeLBorder 4 5" xfId="709"/>
    <cellStyle name="AggOrangeLBorder 4 6" xfId="957"/>
    <cellStyle name="AggOrangeLBorder 4 7" xfId="62"/>
    <cellStyle name="AggOrangeLBorder 5" xfId="72"/>
    <cellStyle name="AggOrangeRBorder" xfId="7"/>
    <cellStyle name="AggOrangeRBorder 2" xfId="132"/>
    <cellStyle name="AggOrangeRBorder 2 2" xfId="429"/>
    <cellStyle name="AggOrangeRBorder 2 2 2" xfId="541"/>
    <cellStyle name="AggOrangeRBorder 2 2 2 2" xfId="756"/>
    <cellStyle name="AggOrangeRBorder 2 2 2 2 2" xfId="1226"/>
    <cellStyle name="AggOrangeRBorder 2 2 2 2 3" xfId="1598"/>
    <cellStyle name="AggOrangeRBorder 2 2 2 3" xfId="1019"/>
    <cellStyle name="AggOrangeRBorder 2 2 2 4" xfId="1392"/>
    <cellStyle name="AggOrangeRBorder 2 3" xfId="287"/>
    <cellStyle name="AggOrangeRBorder 2 3 2" xfId="626"/>
    <cellStyle name="AggOrangeRBorder 2 3 2 2" xfId="841"/>
    <cellStyle name="AggOrangeRBorder 2 3 2 2 2" xfId="1311"/>
    <cellStyle name="AggOrangeRBorder 2 3 2 2 3" xfId="1683"/>
    <cellStyle name="AggOrangeRBorder 2 3 2 3" xfId="1104"/>
    <cellStyle name="AggOrangeRBorder 2 3 2 4" xfId="1477"/>
    <cellStyle name="AggOrangeRBorder 2 3 3" xfId="602"/>
    <cellStyle name="AggOrangeRBorder 2 3 3 2" xfId="817"/>
    <cellStyle name="AggOrangeRBorder 2 3 3 2 2" xfId="1287"/>
    <cellStyle name="AggOrangeRBorder 2 3 3 2 3" xfId="1659"/>
    <cellStyle name="AggOrangeRBorder 2 3 3 3" xfId="1080"/>
    <cellStyle name="AggOrangeRBorder 2 3 3 4" xfId="1453"/>
    <cellStyle name="AggOrangeRBorder 2 3 4" xfId="584"/>
    <cellStyle name="AggOrangeRBorder 2 3 4 2" xfId="799"/>
    <cellStyle name="AggOrangeRBorder 2 3 4 2 2" xfId="1269"/>
    <cellStyle name="AggOrangeRBorder 2 3 4 2 3" xfId="1641"/>
    <cellStyle name="AggOrangeRBorder 2 3 4 3" xfId="1062"/>
    <cellStyle name="AggOrangeRBorder 2 3 4 4" xfId="1435"/>
    <cellStyle name="AggOrangeRBorder 2 3 5" xfId="712"/>
    <cellStyle name="AggOrangeRBorder 2 3 6" xfId="960"/>
    <cellStyle name="AggOrangeRBorder 2 3 7" xfId="922"/>
    <cellStyle name="AggOrangeRBorder 3" xfId="428"/>
    <cellStyle name="AggOrangeRBorder 3 2" xfId="60"/>
    <cellStyle name="AggOrangeRBorder 3 2 2" xfId="660"/>
    <cellStyle name="AggOrangeRBorder 3 2 2 2" xfId="1138"/>
    <cellStyle name="AggOrangeRBorder 3 2 2 3" xfId="1511"/>
    <cellStyle name="AggOrangeRBorder 3 2 3" xfId="875"/>
    <cellStyle name="AggOrangeRBorder 3 2 3 2" xfId="1345"/>
    <cellStyle name="AggOrangeRBorder 3 2 3 3" xfId="1717"/>
    <cellStyle name="AggOrangeRBorder 4" xfId="286"/>
    <cellStyle name="AggOrangeRBorder 4 2" xfId="625"/>
    <cellStyle name="AggOrangeRBorder 4 2 2" xfId="840"/>
    <cellStyle name="AggOrangeRBorder 4 2 2 2" xfId="1310"/>
    <cellStyle name="AggOrangeRBorder 4 2 2 3" xfId="1682"/>
    <cellStyle name="AggOrangeRBorder 4 2 3" xfId="1103"/>
    <cellStyle name="AggOrangeRBorder 4 2 4" xfId="1476"/>
    <cellStyle name="AggOrangeRBorder 4 3" xfId="658"/>
    <cellStyle name="AggOrangeRBorder 4 3 2" xfId="873"/>
    <cellStyle name="AggOrangeRBorder 4 3 2 2" xfId="1343"/>
    <cellStyle name="AggOrangeRBorder 4 3 2 3" xfId="1715"/>
    <cellStyle name="AggOrangeRBorder 4 3 3" xfId="1136"/>
    <cellStyle name="AggOrangeRBorder 4 3 4" xfId="1509"/>
    <cellStyle name="AggOrangeRBorder 4 4" xfId="679"/>
    <cellStyle name="AggOrangeRBorder 4 4 2" xfId="894"/>
    <cellStyle name="AggOrangeRBorder 4 4 2 2" xfId="1364"/>
    <cellStyle name="AggOrangeRBorder 4 4 2 3" xfId="1736"/>
    <cellStyle name="AggOrangeRBorder 4 4 3" xfId="1157"/>
    <cellStyle name="AggOrangeRBorder 4 4 4" xfId="1530"/>
    <cellStyle name="AggOrangeRBorder 4 5" xfId="711"/>
    <cellStyle name="AggOrangeRBorder 4 6" xfId="959"/>
    <cellStyle name="AggOrangeRBorder 4 7" xfId="989"/>
    <cellStyle name="AggOrangeRBorder 5" xfId="67"/>
    <cellStyle name="AggOrangeRBorder_CRFReport-template" xfId="45"/>
    <cellStyle name="Akzent1" xfId="133"/>
    <cellStyle name="Akzent2" xfId="134"/>
    <cellStyle name="Akzent3" xfId="135"/>
    <cellStyle name="Akzent4" xfId="136"/>
    <cellStyle name="Akzent5" xfId="137"/>
    <cellStyle name="Akzent6" xfId="138"/>
    <cellStyle name="Ausgabe" xfId="139"/>
    <cellStyle name="Ausgabe 2" xfId="407"/>
    <cellStyle name="Ausgabe 2 2" xfId="663"/>
    <cellStyle name="Ausgabe 2 2 2" xfId="878"/>
    <cellStyle name="Ausgabe 2 2 2 2" xfId="1348"/>
    <cellStyle name="Ausgabe 2 2 2 3" xfId="1720"/>
    <cellStyle name="Ausgabe 2 2 3" xfId="1141"/>
    <cellStyle name="Ausgabe 2 2 4" xfId="1514"/>
    <cellStyle name="Ausgabe 2 3" xfId="548"/>
    <cellStyle name="Ausgabe 2 3 2" xfId="763"/>
    <cellStyle name="Ausgabe 2 3 2 2" xfId="1233"/>
    <cellStyle name="Ausgabe 2 3 2 3" xfId="1605"/>
    <cellStyle name="Ausgabe 2 3 3" xfId="1026"/>
    <cellStyle name="Ausgabe 2 3 4" xfId="1399"/>
    <cellStyle name="Ausgabe 2 4" xfId="721"/>
    <cellStyle name="Ausgabe 2 4 2" xfId="1191"/>
    <cellStyle name="Ausgabe 2 4 3" xfId="1563"/>
    <cellStyle name="Ausgabe 2 5" xfId="986"/>
    <cellStyle name="Ausgabe 2 6" xfId="985"/>
    <cellStyle name="Ausgabe 3" xfId="298"/>
    <cellStyle name="Ausgabe 3 2" xfId="635"/>
    <cellStyle name="Ausgabe 3 2 2" xfId="850"/>
    <cellStyle name="Ausgabe 3 2 2 2" xfId="1320"/>
    <cellStyle name="Ausgabe 3 2 2 3" xfId="1692"/>
    <cellStyle name="Ausgabe 3 2 3" xfId="1113"/>
    <cellStyle name="Ausgabe 3 2 4" xfId="1486"/>
    <cellStyle name="Ausgabe 3 3" xfId="554"/>
    <cellStyle name="Ausgabe 3 3 2" xfId="769"/>
    <cellStyle name="Ausgabe 3 3 2 2" xfId="1239"/>
    <cellStyle name="Ausgabe 3 3 2 3" xfId="1611"/>
    <cellStyle name="Ausgabe 3 3 3" xfId="1032"/>
    <cellStyle name="Ausgabe 3 3 4" xfId="1405"/>
    <cellStyle name="Ausgabe 3 4" xfId="718"/>
    <cellStyle name="Ausgabe 3 4 2" xfId="1189"/>
    <cellStyle name="Ausgabe 3 4 3" xfId="1561"/>
    <cellStyle name="Ausgabe 3 5" xfId="970"/>
    <cellStyle name="Ausgabe 3 6" xfId="914"/>
    <cellStyle name="Ausgabe 4" xfId="559"/>
    <cellStyle name="Ausgabe 4 2" xfId="774"/>
    <cellStyle name="Ausgabe 4 2 2" xfId="1244"/>
    <cellStyle name="Ausgabe 4 2 3" xfId="1616"/>
    <cellStyle name="Ausgabe 4 3" xfId="1037"/>
    <cellStyle name="Ausgabe 4 4" xfId="1410"/>
    <cellStyle name="Ausgabe 5" xfId="678"/>
    <cellStyle name="Ausgabe 5 2" xfId="893"/>
    <cellStyle name="Ausgabe 5 2 2" xfId="1363"/>
    <cellStyle name="Ausgabe 5 2 3" xfId="1735"/>
    <cellStyle name="Ausgabe 5 3" xfId="1156"/>
    <cellStyle name="Ausgabe 5 4" xfId="1529"/>
    <cellStyle name="Ausgabe 6" xfId="694"/>
    <cellStyle name="Ausgabe 6 2" xfId="1171"/>
    <cellStyle name="Ausgabe 6 3" xfId="1544"/>
    <cellStyle name="Ausgabe 7" xfId="916"/>
    <cellStyle name="Ausgabe 8" xfId="1002"/>
    <cellStyle name="Bad 2" xfId="140"/>
    <cellStyle name="Bad 3" xfId="239"/>
    <cellStyle name="Bad 4" xfId="379"/>
    <cellStyle name="Berechnung" xfId="141"/>
    <cellStyle name="Berechnung 2" xfId="408"/>
    <cellStyle name="Berechnung 2 2" xfId="664"/>
    <cellStyle name="Berechnung 2 2 2" xfId="879"/>
    <cellStyle name="Berechnung 2 2 2 2" xfId="1349"/>
    <cellStyle name="Berechnung 2 2 2 3" xfId="1721"/>
    <cellStyle name="Berechnung 2 2 3" xfId="1142"/>
    <cellStyle name="Berechnung 2 2 4" xfId="1515"/>
    <cellStyle name="Berechnung 2 3" xfId="529"/>
    <cellStyle name="Berechnung 2 3 2" xfId="744"/>
    <cellStyle name="Berechnung 2 3 2 2" xfId="1214"/>
    <cellStyle name="Berechnung 2 3 2 3" xfId="1586"/>
    <cellStyle name="Berechnung 2 3 3" xfId="1007"/>
    <cellStyle name="Berechnung 2 3 4" xfId="1380"/>
    <cellStyle name="Berechnung 2 4" xfId="585"/>
    <cellStyle name="Berechnung 2 4 2" xfId="800"/>
    <cellStyle name="Berechnung 2 4 2 2" xfId="1270"/>
    <cellStyle name="Berechnung 2 4 2 3" xfId="1642"/>
    <cellStyle name="Berechnung 2 4 3" xfId="1063"/>
    <cellStyle name="Berechnung 2 4 4" xfId="1436"/>
    <cellStyle name="Berechnung 2 5" xfId="722"/>
    <cellStyle name="Berechnung 2 5 2" xfId="1192"/>
    <cellStyle name="Berechnung 2 5 3" xfId="1564"/>
    <cellStyle name="Berechnung 2 6" xfId="987"/>
    <cellStyle name="Berechnung 2 7" xfId="910"/>
    <cellStyle name="Berechnung 3" xfId="288"/>
    <cellStyle name="Berechnung 3 2" xfId="627"/>
    <cellStyle name="Berechnung 3 2 2" xfId="842"/>
    <cellStyle name="Berechnung 3 2 2 2" xfId="1312"/>
    <cellStyle name="Berechnung 3 2 2 3" xfId="1684"/>
    <cellStyle name="Berechnung 3 2 3" xfId="1105"/>
    <cellStyle name="Berechnung 3 2 4" xfId="1478"/>
    <cellStyle name="Berechnung 3 3" xfId="563"/>
    <cellStyle name="Berechnung 3 3 2" xfId="778"/>
    <cellStyle name="Berechnung 3 3 2 2" xfId="1248"/>
    <cellStyle name="Berechnung 3 3 2 3" xfId="1620"/>
    <cellStyle name="Berechnung 3 3 3" xfId="1041"/>
    <cellStyle name="Berechnung 3 3 4" xfId="1414"/>
    <cellStyle name="Berechnung 3 4" xfId="575"/>
    <cellStyle name="Berechnung 3 4 2" xfId="790"/>
    <cellStyle name="Berechnung 3 4 2 2" xfId="1260"/>
    <cellStyle name="Berechnung 3 4 2 3" xfId="1632"/>
    <cellStyle name="Berechnung 3 4 3" xfId="1053"/>
    <cellStyle name="Berechnung 3 4 4" xfId="1426"/>
    <cellStyle name="Berechnung 3 5" xfId="713"/>
    <cellStyle name="Berechnung 3 5 2" xfId="1186"/>
    <cellStyle name="Berechnung 3 5 3" xfId="1559"/>
    <cellStyle name="Berechnung 3 6" xfId="961"/>
    <cellStyle name="Berechnung 3 7" xfId="921"/>
    <cellStyle name="Berechnung 4" xfId="560"/>
    <cellStyle name="Berechnung 4 2" xfId="775"/>
    <cellStyle name="Berechnung 4 2 2" xfId="1245"/>
    <cellStyle name="Berechnung 4 2 3" xfId="1617"/>
    <cellStyle name="Berechnung 4 3" xfId="1038"/>
    <cellStyle name="Berechnung 4 4" xfId="1411"/>
    <cellStyle name="Berechnung 5" xfId="677"/>
    <cellStyle name="Berechnung 5 2" xfId="892"/>
    <cellStyle name="Berechnung 5 2 2" xfId="1362"/>
    <cellStyle name="Berechnung 5 2 3" xfId="1734"/>
    <cellStyle name="Berechnung 5 3" xfId="1155"/>
    <cellStyle name="Berechnung 5 4" xfId="1528"/>
    <cellStyle name="Berechnung 6" xfId="689"/>
    <cellStyle name="Berechnung 6 2" xfId="903"/>
    <cellStyle name="Berechnung 6 2 2" xfId="1373"/>
    <cellStyle name="Berechnung 6 2 3" xfId="1745"/>
    <cellStyle name="Berechnung 6 3" xfId="1166"/>
    <cellStyle name="Berechnung 6 4" xfId="1539"/>
    <cellStyle name="Berechnung 7" xfId="695"/>
    <cellStyle name="Berechnung 7 2" xfId="1172"/>
    <cellStyle name="Berechnung 7 3" xfId="1545"/>
    <cellStyle name="Berechnung 8" xfId="918"/>
    <cellStyle name="Berechnung 9" xfId="1001"/>
    <cellStyle name="Bold GHG Numbers (0.00)" xfId="8"/>
    <cellStyle name="Calculation 2" xfId="142"/>
    <cellStyle name="Calculation 2 2" xfId="562"/>
    <cellStyle name="Calculation 2 2 2" xfId="777"/>
    <cellStyle name="Calculation 2 2 2 2" xfId="1247"/>
    <cellStyle name="Calculation 2 2 2 3" xfId="1619"/>
    <cellStyle name="Calculation 2 2 3" xfId="1040"/>
    <cellStyle name="Calculation 2 2 4" xfId="1413"/>
    <cellStyle name="Calculation 2 3" xfId="646"/>
    <cellStyle name="Calculation 2 3 2" xfId="861"/>
    <cellStyle name="Calculation 2 3 2 2" xfId="1331"/>
    <cellStyle name="Calculation 2 3 2 3" xfId="1703"/>
    <cellStyle name="Calculation 2 3 3" xfId="1124"/>
    <cellStyle name="Calculation 2 3 4" xfId="1497"/>
    <cellStyle name="Calculation 2 4" xfId="552"/>
    <cellStyle name="Calculation 2 4 2" xfId="767"/>
    <cellStyle name="Calculation 2 4 2 2" xfId="1237"/>
    <cellStyle name="Calculation 2 4 2 3" xfId="1609"/>
    <cellStyle name="Calculation 2 4 3" xfId="1030"/>
    <cellStyle name="Calculation 2 4 4" xfId="1403"/>
    <cellStyle name="Calculation 2 5" xfId="696"/>
    <cellStyle name="Calculation 2 5 2" xfId="1173"/>
    <cellStyle name="Calculation 2 5 3" xfId="1546"/>
    <cellStyle name="Calculation 2 6" xfId="919"/>
    <cellStyle name="Calculation 2 7" xfId="1000"/>
    <cellStyle name="Calculation 3" xfId="240"/>
    <cellStyle name="Calculation 3 2" xfId="601"/>
    <cellStyle name="Calculation 3 2 2" xfId="816"/>
    <cellStyle name="Calculation 3 2 2 2" xfId="1286"/>
    <cellStyle name="Calculation 3 2 2 3" xfId="1658"/>
    <cellStyle name="Calculation 3 2 3" xfId="1079"/>
    <cellStyle name="Calculation 3 2 4" xfId="1452"/>
    <cellStyle name="Calculation 3 3" xfId="587"/>
    <cellStyle name="Calculation 3 3 2" xfId="802"/>
    <cellStyle name="Calculation 3 3 2 2" xfId="1272"/>
    <cellStyle name="Calculation 3 3 2 3" xfId="1644"/>
    <cellStyle name="Calculation 3 3 3" xfId="1065"/>
    <cellStyle name="Calculation 3 3 4" xfId="1438"/>
    <cellStyle name="Calculation 3 4" xfId="671"/>
    <cellStyle name="Calculation 3 4 2" xfId="886"/>
    <cellStyle name="Calculation 3 4 2 2" xfId="1356"/>
    <cellStyle name="Calculation 3 4 2 3" xfId="1728"/>
    <cellStyle name="Calculation 3 4 3" xfId="1149"/>
    <cellStyle name="Calculation 3 4 4" xfId="1522"/>
    <cellStyle name="Calculation 3 5" xfId="704"/>
    <cellStyle name="Calculation 3 5 2" xfId="1181"/>
    <cellStyle name="Calculation 3 5 3" xfId="1554"/>
    <cellStyle name="Calculation 3 6" xfId="938"/>
    <cellStyle name="Calculation 3 7" xfId="933"/>
    <cellStyle name="Check Cell 2" xfId="143"/>
    <cellStyle name="Check Cell 3" xfId="241"/>
    <cellStyle name="Check Cell 4" xfId="385"/>
    <cellStyle name="Comma 2" xfId="144"/>
    <cellStyle name="Comma 2 2" xfId="145"/>
    <cellStyle name="Comma 2 2 2" xfId="430"/>
    <cellStyle name="Comma 3" xfId="146"/>
    <cellStyle name="Constants" xfId="9"/>
    <cellStyle name="ContentsHyperlink" xfId="257"/>
    <cellStyle name="CustomCellsOrange" xfId="147"/>
    <cellStyle name="CustomCellsOrange 2" xfId="431"/>
    <cellStyle name="CustomCellsOrange 2 2" xfId="454"/>
    <cellStyle name="CustomCellsOrange 2 2 2" xfId="524"/>
    <cellStyle name="CustomCellsOrange 2 2 2 2" xfId="690"/>
    <cellStyle name="CustomCellsOrange 2 2 2 2 2" xfId="904"/>
    <cellStyle name="CustomCellsOrange 2 2 2 2 2 2" xfId="1374"/>
    <cellStyle name="CustomCellsOrange 2 2 2 2 2 3" xfId="1746"/>
    <cellStyle name="CustomCellsOrange 2 2 2 2 3" xfId="1167"/>
    <cellStyle name="CustomCellsOrange 2 2 2 2 4" xfId="1540"/>
    <cellStyle name="CustomCellsOrange 2 2 3" xfId="673"/>
    <cellStyle name="CustomCellsOrange 2 2 3 2" xfId="888"/>
    <cellStyle name="CustomCellsOrange 2 2 3 2 2" xfId="1358"/>
    <cellStyle name="CustomCellsOrange 2 2 3 2 3" xfId="1730"/>
    <cellStyle name="CustomCellsOrange 2 2 3 3" xfId="1151"/>
    <cellStyle name="CustomCellsOrange 2 2 3 4" xfId="1524"/>
    <cellStyle name="CustomCellsOrange 2 2 4" xfId="591"/>
    <cellStyle name="CustomCellsOrange 2 2 4 2" xfId="806"/>
    <cellStyle name="CustomCellsOrange 2 2 4 2 2" xfId="1276"/>
    <cellStyle name="CustomCellsOrange 2 2 4 2 3" xfId="1648"/>
    <cellStyle name="CustomCellsOrange 2 2 4 3" xfId="1069"/>
    <cellStyle name="CustomCellsOrange 2 2 4 4" xfId="1442"/>
    <cellStyle name="CustomCellsOrange 2 2 5" xfId="692"/>
    <cellStyle name="CustomCellsOrange 2 2 5 2" xfId="906"/>
    <cellStyle name="CustomCellsOrange 2 2 5 2 2" xfId="1376"/>
    <cellStyle name="CustomCellsOrange 2 2 5 2 3" xfId="1748"/>
    <cellStyle name="CustomCellsOrange 2 2 5 3" xfId="1169"/>
    <cellStyle name="CustomCellsOrange 2 2 5 4" xfId="1542"/>
    <cellStyle name="CustomCellsOrange 2 2 6" xfId="994"/>
    <cellStyle name="CustomCellsOrange 2 2 7" xfId="934"/>
    <cellStyle name="CustomCellsOrange 3" xfId="289"/>
    <cellStyle name="CustomCellsOrange 3 2" xfId="628"/>
    <cellStyle name="CustomCellsOrange 3 2 2" xfId="843"/>
    <cellStyle name="CustomCellsOrange 3 2 2 2" xfId="1313"/>
    <cellStyle name="CustomCellsOrange 3 2 2 3" xfId="1685"/>
    <cellStyle name="CustomCellsOrange 3 2 3" xfId="1106"/>
    <cellStyle name="CustomCellsOrange 3 2 4" xfId="1479"/>
    <cellStyle name="CustomCellsOrange 3 3" xfId="561"/>
    <cellStyle name="CustomCellsOrange 3 3 2" xfId="776"/>
    <cellStyle name="CustomCellsOrange 3 3 2 2" xfId="1246"/>
    <cellStyle name="CustomCellsOrange 3 3 2 3" xfId="1618"/>
    <cellStyle name="CustomCellsOrange 3 3 3" xfId="1039"/>
    <cellStyle name="CustomCellsOrange 3 3 4" xfId="1412"/>
    <cellStyle name="CustomCellsOrange 3 4" xfId="574"/>
    <cellStyle name="CustomCellsOrange 3 4 2" xfId="789"/>
    <cellStyle name="CustomCellsOrange 3 4 2 2" xfId="1259"/>
    <cellStyle name="CustomCellsOrange 3 4 2 3" xfId="1631"/>
    <cellStyle name="CustomCellsOrange 3 4 3" xfId="1052"/>
    <cellStyle name="CustomCellsOrange 3 4 4" xfId="1425"/>
    <cellStyle name="CustomCellsOrange 3 5" xfId="714"/>
    <cellStyle name="CustomCellsOrange 3 6" xfId="962"/>
    <cellStyle name="CustomCellsOrange 3 7" xfId="984"/>
    <cellStyle name="CustomizationCells" xfId="10"/>
    <cellStyle name="CustomizationCells 2" xfId="432"/>
    <cellStyle name="CustomizationCells 2 2" xfId="455"/>
    <cellStyle name="CustomizationCells 2 2 2" xfId="525"/>
    <cellStyle name="CustomizationCells 2 2 2 2" xfId="691"/>
    <cellStyle name="CustomizationCells 2 2 2 2 2" xfId="905"/>
    <cellStyle name="CustomizationCells 2 2 2 2 2 2" xfId="1375"/>
    <cellStyle name="CustomizationCells 2 2 2 2 2 3" xfId="1747"/>
    <cellStyle name="CustomizationCells 2 2 2 2 3" xfId="1168"/>
    <cellStyle name="CustomizationCells 2 2 2 2 4" xfId="1541"/>
    <cellStyle name="CustomizationCells 2 2 3" xfId="674"/>
    <cellStyle name="CustomizationCells 2 2 3 2" xfId="889"/>
    <cellStyle name="CustomizationCells 2 2 3 2 2" xfId="1359"/>
    <cellStyle name="CustomizationCells 2 2 3 2 3" xfId="1731"/>
    <cellStyle name="CustomizationCells 2 2 3 3" xfId="1152"/>
    <cellStyle name="CustomizationCells 2 2 3 4" xfId="1525"/>
    <cellStyle name="CustomizationCells 2 2 4" xfId="537"/>
    <cellStyle name="CustomizationCells 2 2 4 2" xfId="752"/>
    <cellStyle name="CustomizationCells 2 2 4 2 2" xfId="1222"/>
    <cellStyle name="CustomizationCells 2 2 4 2 3" xfId="1594"/>
    <cellStyle name="CustomizationCells 2 2 4 3" xfId="1015"/>
    <cellStyle name="CustomizationCells 2 2 4 4" xfId="1388"/>
    <cellStyle name="CustomizationCells 2 2 5" xfId="693"/>
    <cellStyle name="CustomizationCells 2 2 5 2" xfId="907"/>
    <cellStyle name="CustomizationCells 2 2 5 2 2" xfId="1377"/>
    <cellStyle name="CustomizationCells 2 2 5 2 3" xfId="1749"/>
    <cellStyle name="CustomizationCells 2 2 5 3" xfId="1170"/>
    <cellStyle name="CustomizationCells 2 2 5 4" xfId="1543"/>
    <cellStyle name="CustomizationCells 2 2 6" xfId="995"/>
    <cellStyle name="CustomizationCells 2 2 7" xfId="909"/>
    <cellStyle name="CustomizationCells 3" xfId="290"/>
    <cellStyle name="CustomizationCells 3 2" xfId="629"/>
    <cellStyle name="CustomizationCells 3 2 2" xfId="844"/>
    <cellStyle name="CustomizationCells 3 2 2 2" xfId="1314"/>
    <cellStyle name="CustomizationCells 3 2 2 3" xfId="1686"/>
    <cellStyle name="CustomizationCells 3 2 3" xfId="1107"/>
    <cellStyle name="CustomizationCells 3 2 4" xfId="1480"/>
    <cellStyle name="CustomizationCells 3 3" xfId="656"/>
    <cellStyle name="CustomizationCells 3 3 2" xfId="871"/>
    <cellStyle name="CustomizationCells 3 3 2 2" xfId="1341"/>
    <cellStyle name="CustomizationCells 3 3 2 3" xfId="1713"/>
    <cellStyle name="CustomizationCells 3 3 3" xfId="1134"/>
    <cellStyle name="CustomizationCells 3 3 4" xfId="1507"/>
    <cellStyle name="CustomizationCells 3 4" xfId="576"/>
    <cellStyle name="CustomizationCells 3 4 2" xfId="791"/>
    <cellStyle name="CustomizationCells 3 4 2 2" xfId="1261"/>
    <cellStyle name="CustomizationCells 3 4 2 3" xfId="1633"/>
    <cellStyle name="CustomizationCells 3 4 3" xfId="1054"/>
    <cellStyle name="CustomizationCells 3 4 4" xfId="1427"/>
    <cellStyle name="CustomizationCells 3 5" xfId="715"/>
    <cellStyle name="CustomizationCells 3 6" xfId="963"/>
    <cellStyle name="CustomizationCells 3 7" xfId="939"/>
    <cellStyle name="CustomizationCells 4" xfId="66"/>
    <cellStyle name="CustomizationGreenCells" xfId="11"/>
    <cellStyle name="CustomizationGreenCells 2" xfId="433"/>
    <cellStyle name="CustomizationGreenCells 3" xfId="291"/>
    <cellStyle name="CustomizationGreenCells 3 2" xfId="630"/>
    <cellStyle name="CustomizationGreenCells 3 2 2" xfId="845"/>
    <cellStyle name="CustomizationGreenCells 3 2 2 2" xfId="1315"/>
    <cellStyle name="CustomizationGreenCells 3 2 2 3" xfId="1687"/>
    <cellStyle name="CustomizationGreenCells 3 2 3" xfId="1108"/>
    <cellStyle name="CustomizationGreenCells 3 2 4" xfId="1481"/>
    <cellStyle name="CustomizationGreenCells 3 3" xfId="600"/>
    <cellStyle name="CustomizationGreenCells 3 3 2" xfId="815"/>
    <cellStyle name="CustomizationGreenCells 3 3 2 2" xfId="1285"/>
    <cellStyle name="CustomizationGreenCells 3 3 2 3" xfId="1657"/>
    <cellStyle name="CustomizationGreenCells 3 3 3" xfId="1078"/>
    <cellStyle name="CustomizationGreenCells 3 3 4" xfId="1451"/>
    <cellStyle name="CustomizationGreenCells 3 4" xfId="533"/>
    <cellStyle name="CustomizationGreenCells 3 4 2" xfId="748"/>
    <cellStyle name="CustomizationGreenCells 3 4 2 2" xfId="1218"/>
    <cellStyle name="CustomizationGreenCells 3 4 2 3" xfId="1590"/>
    <cellStyle name="CustomizationGreenCells 3 4 3" xfId="1011"/>
    <cellStyle name="CustomizationGreenCells 3 4 4" xfId="1384"/>
    <cellStyle name="CustomizationGreenCells 3 5" xfId="716"/>
    <cellStyle name="CustomizationGreenCells 3 6" xfId="964"/>
    <cellStyle name="CustomizationGreenCells 3 7" xfId="920"/>
    <cellStyle name="DocBox_EmptyRow" xfId="12"/>
    <cellStyle name="Eingabe" xfId="148"/>
    <cellStyle name="Eingabe 10" xfId="998"/>
    <cellStyle name="Eingabe 2" xfId="388"/>
    <cellStyle name="Eingabe 3" xfId="434"/>
    <cellStyle name="Eingabe 3 2" xfId="670"/>
    <cellStyle name="Eingabe 3 2 2" xfId="885"/>
    <cellStyle name="Eingabe 3 2 2 2" xfId="1355"/>
    <cellStyle name="Eingabe 3 2 2 3" xfId="1727"/>
    <cellStyle name="Eingabe 3 2 3" xfId="1148"/>
    <cellStyle name="Eingabe 3 2 4" xfId="1521"/>
    <cellStyle name="Eingabe 3 3" xfId="659"/>
    <cellStyle name="Eingabe 3 3 2" xfId="874"/>
    <cellStyle name="Eingabe 3 3 2 2" xfId="1344"/>
    <cellStyle name="Eingabe 3 3 2 3" xfId="1716"/>
    <cellStyle name="Eingabe 3 3 3" xfId="1137"/>
    <cellStyle name="Eingabe 3 3 4" xfId="1510"/>
    <cellStyle name="Eingabe 3 4" xfId="550"/>
    <cellStyle name="Eingabe 3 4 2" xfId="765"/>
    <cellStyle name="Eingabe 3 4 2 2" xfId="1235"/>
    <cellStyle name="Eingabe 3 4 2 3" xfId="1607"/>
    <cellStyle name="Eingabe 3 4 3" xfId="1028"/>
    <cellStyle name="Eingabe 3 4 4" xfId="1401"/>
    <cellStyle name="Eingabe 3 5" xfId="733"/>
    <cellStyle name="Eingabe 3 5 2" xfId="1203"/>
    <cellStyle name="Eingabe 3 5 3" xfId="1575"/>
    <cellStyle name="Eingabe 3 6" xfId="992"/>
    <cellStyle name="Eingabe 3 7" xfId="947"/>
    <cellStyle name="Eingabe 4" xfId="293"/>
    <cellStyle name="Eingabe 4 2" xfId="631"/>
    <cellStyle name="Eingabe 4 2 2" xfId="846"/>
    <cellStyle name="Eingabe 4 2 2 2" xfId="1316"/>
    <cellStyle name="Eingabe 4 2 2 3" xfId="1688"/>
    <cellStyle name="Eingabe 4 2 3" xfId="1109"/>
    <cellStyle name="Eingabe 4 2 4" xfId="1482"/>
    <cellStyle name="Eingabe 4 3" xfId="558"/>
    <cellStyle name="Eingabe 4 3 2" xfId="773"/>
    <cellStyle name="Eingabe 4 3 2 2" xfId="1243"/>
    <cellStyle name="Eingabe 4 3 2 3" xfId="1615"/>
    <cellStyle name="Eingabe 4 3 3" xfId="1036"/>
    <cellStyle name="Eingabe 4 3 4" xfId="1409"/>
    <cellStyle name="Eingabe 4 4" xfId="534"/>
    <cellStyle name="Eingabe 4 4 2" xfId="749"/>
    <cellStyle name="Eingabe 4 4 2 2" xfId="1219"/>
    <cellStyle name="Eingabe 4 4 2 3" xfId="1591"/>
    <cellStyle name="Eingabe 4 4 3" xfId="1012"/>
    <cellStyle name="Eingabe 4 4 4" xfId="1385"/>
    <cellStyle name="Eingabe 4 5" xfId="717"/>
    <cellStyle name="Eingabe 4 5 2" xfId="1188"/>
    <cellStyle name="Eingabe 4 5 3" xfId="1560"/>
    <cellStyle name="Eingabe 4 6" xfId="965"/>
    <cellStyle name="Eingabe 4 7" xfId="982"/>
    <cellStyle name="Eingabe 5" xfId="568"/>
    <cellStyle name="Eingabe 5 2" xfId="783"/>
    <cellStyle name="Eingabe 5 2 2" xfId="1253"/>
    <cellStyle name="Eingabe 5 2 3" xfId="1625"/>
    <cellStyle name="Eingabe 5 3" xfId="1046"/>
    <cellStyle name="Eingabe 5 4" xfId="1419"/>
    <cellStyle name="Eingabe 6" xfId="645"/>
    <cellStyle name="Eingabe 6 2" xfId="860"/>
    <cellStyle name="Eingabe 6 2 2" xfId="1330"/>
    <cellStyle name="Eingabe 6 2 3" xfId="1702"/>
    <cellStyle name="Eingabe 6 3" xfId="1123"/>
    <cellStyle name="Eingabe 6 4" xfId="1496"/>
    <cellStyle name="Eingabe 7" xfId="688"/>
    <cellStyle name="Eingabe 7 2" xfId="902"/>
    <cellStyle name="Eingabe 7 2 2" xfId="1372"/>
    <cellStyle name="Eingabe 7 2 3" xfId="1744"/>
    <cellStyle name="Eingabe 7 3" xfId="1165"/>
    <cellStyle name="Eingabe 7 4" xfId="1538"/>
    <cellStyle name="Eingabe 8" xfId="697"/>
    <cellStyle name="Eingabe 8 2" xfId="1174"/>
    <cellStyle name="Eingabe 8 3" xfId="1547"/>
    <cellStyle name="Eingabe 9" xfId="925"/>
    <cellStyle name="Empty_B_border" xfId="34"/>
    <cellStyle name="Ergebnis" xfId="149"/>
    <cellStyle name="Ergebnis 2" xfId="409"/>
    <cellStyle name="Ergebnis 2 2" xfId="665"/>
    <cellStyle name="Ergebnis 2 2 2" xfId="880"/>
    <cellStyle name="Ergebnis 2 2 2 2" xfId="1350"/>
    <cellStyle name="Ergebnis 2 2 2 3" xfId="1722"/>
    <cellStyle name="Ergebnis 2 2 3" xfId="1143"/>
    <cellStyle name="Ergebnis 2 2 4" xfId="1516"/>
    <cellStyle name="Ergebnis 2 3" xfId="597"/>
    <cellStyle name="Ergebnis 2 3 2" xfId="812"/>
    <cellStyle name="Ergebnis 2 3 2 2" xfId="1282"/>
    <cellStyle name="Ergebnis 2 3 2 3" xfId="1654"/>
    <cellStyle name="Ergebnis 2 3 3" xfId="1075"/>
    <cellStyle name="Ergebnis 2 3 4" xfId="1448"/>
    <cellStyle name="Ergebnis 2 4" xfId="588"/>
    <cellStyle name="Ergebnis 2 4 2" xfId="803"/>
    <cellStyle name="Ergebnis 2 4 2 2" xfId="1273"/>
    <cellStyle name="Ergebnis 2 4 2 3" xfId="1645"/>
    <cellStyle name="Ergebnis 2 4 3" xfId="1066"/>
    <cellStyle name="Ergebnis 2 4 4" xfId="1439"/>
    <cellStyle name="Ergebnis 2 5" xfId="723"/>
    <cellStyle name="Ergebnis 2 5 2" xfId="1193"/>
    <cellStyle name="Ergebnis 2 5 3" xfId="1565"/>
    <cellStyle name="Ergebnis 2 6" xfId="988"/>
    <cellStyle name="Ergebnis 2 7" xfId="948"/>
    <cellStyle name="Ergebnis 3" xfId="302"/>
    <cellStyle name="Ergebnis 3 2" xfId="639"/>
    <cellStyle name="Ergebnis 3 2 2" xfId="854"/>
    <cellStyle name="Ergebnis 3 2 2 2" xfId="1324"/>
    <cellStyle name="Ergebnis 3 2 2 3" xfId="1696"/>
    <cellStyle name="Ergebnis 3 2 3" xfId="1117"/>
    <cellStyle name="Ergebnis 3 2 4" xfId="1490"/>
    <cellStyle name="Ergebnis 3 3" xfId="553"/>
    <cellStyle name="Ergebnis 3 3 2" xfId="768"/>
    <cellStyle name="Ergebnis 3 3 2 2" xfId="1238"/>
    <cellStyle name="Ergebnis 3 3 2 3" xfId="1610"/>
    <cellStyle name="Ergebnis 3 3 3" xfId="1031"/>
    <cellStyle name="Ergebnis 3 3 4" xfId="1404"/>
    <cellStyle name="Ergebnis 3 4" xfId="580"/>
    <cellStyle name="Ergebnis 3 4 2" xfId="795"/>
    <cellStyle name="Ergebnis 3 4 2 2" xfId="1265"/>
    <cellStyle name="Ergebnis 3 4 2 3" xfId="1637"/>
    <cellStyle name="Ergebnis 3 4 3" xfId="1058"/>
    <cellStyle name="Ergebnis 3 4 4" xfId="1431"/>
    <cellStyle name="Ergebnis 3 5" xfId="719"/>
    <cellStyle name="Ergebnis 3 5 2" xfId="1190"/>
    <cellStyle name="Ergebnis 3 5 3" xfId="1562"/>
    <cellStyle name="Ergebnis 3 6" xfId="974"/>
    <cellStyle name="Ergebnis 3 7" xfId="908"/>
    <cellStyle name="Ergebnis 4" xfId="569"/>
    <cellStyle name="Ergebnis 4 2" xfId="784"/>
    <cellStyle name="Ergebnis 4 2 2" xfId="1254"/>
    <cellStyle name="Ergebnis 4 2 3" xfId="1626"/>
    <cellStyle name="Ergebnis 4 3" xfId="1047"/>
    <cellStyle name="Ergebnis 4 4" xfId="1420"/>
    <cellStyle name="Ergebnis 5" xfId="643"/>
    <cellStyle name="Ergebnis 5 2" xfId="858"/>
    <cellStyle name="Ergebnis 5 2 2" xfId="1328"/>
    <cellStyle name="Ergebnis 5 2 3" xfId="1700"/>
    <cellStyle name="Ergebnis 5 3" xfId="1121"/>
    <cellStyle name="Ergebnis 5 4" xfId="1494"/>
    <cellStyle name="Ergebnis 6" xfId="650"/>
    <cellStyle name="Ergebnis 6 2" xfId="865"/>
    <cellStyle name="Ergebnis 6 2 2" xfId="1335"/>
    <cellStyle name="Ergebnis 6 2 3" xfId="1707"/>
    <cellStyle name="Ergebnis 6 3" xfId="1128"/>
    <cellStyle name="Ergebnis 6 4" xfId="1501"/>
    <cellStyle name="Ergebnis 7" xfId="698"/>
    <cellStyle name="Ergebnis 7 2" xfId="1175"/>
    <cellStyle name="Ergebnis 7 3" xfId="1548"/>
    <cellStyle name="Ergebnis 8" xfId="926"/>
    <cellStyle name="Ergebnis 9" xfId="999"/>
    <cellStyle name="Erklärender Text" xfId="150"/>
    <cellStyle name="Erklärender Text 2" xfId="410"/>
    <cellStyle name="Erklärender Text 3" xfId="292"/>
    <cellStyle name="Explanatory Text 2" xfId="151"/>
    <cellStyle name="Explanatory Text 3" xfId="242"/>
    <cellStyle name="Good 2" xfId="152"/>
    <cellStyle name="Good 3" xfId="243"/>
    <cellStyle name="Good 4" xfId="372"/>
    <cellStyle name="Gut" xfId="153"/>
    <cellStyle name="Heading 1 2" xfId="154"/>
    <cellStyle name="Heading 1 3" xfId="244"/>
    <cellStyle name="Heading 1 4" xfId="380"/>
    <cellStyle name="Heading 2 2" xfId="155"/>
    <cellStyle name="Heading 2 3" xfId="245"/>
    <cellStyle name="Heading 2 4" xfId="381"/>
    <cellStyle name="Heading 3 2" xfId="156"/>
    <cellStyle name="Heading 3 3" xfId="246"/>
    <cellStyle name="Heading 3 4" xfId="382"/>
    <cellStyle name="Heading 4 2" xfId="157"/>
    <cellStyle name="Heading 4 3" xfId="247"/>
    <cellStyle name="Heading 4 4" xfId="383"/>
    <cellStyle name="Headline" xfId="13"/>
    <cellStyle name="Input 2" xfId="158"/>
    <cellStyle name="Input 2 2" xfId="572"/>
    <cellStyle name="Input 2 2 2" xfId="787"/>
    <cellStyle name="Input 2 2 2 2" xfId="1257"/>
    <cellStyle name="Input 2 2 2 3" xfId="1629"/>
    <cellStyle name="Input 2 2 3" xfId="1050"/>
    <cellStyle name="Input 2 2 4" xfId="1423"/>
    <cellStyle name="Input 2 3" xfId="676"/>
    <cellStyle name="Input 2 3 2" xfId="891"/>
    <cellStyle name="Input 2 3 2 2" xfId="1361"/>
    <cellStyle name="Input 2 3 2 3" xfId="1733"/>
    <cellStyle name="Input 2 3 3" xfId="1154"/>
    <cellStyle name="Input 2 3 4" xfId="1527"/>
    <cellStyle name="Input 2 4" xfId="687"/>
    <cellStyle name="Input 2 4 2" xfId="901"/>
    <cellStyle name="Input 2 4 2 2" xfId="1371"/>
    <cellStyle name="Input 2 4 2 3" xfId="1743"/>
    <cellStyle name="Input 2 4 3" xfId="1164"/>
    <cellStyle name="Input 2 4 4" xfId="1537"/>
    <cellStyle name="Input 2 5" xfId="699"/>
    <cellStyle name="Input 2 5 2" xfId="1176"/>
    <cellStyle name="Input 2 5 3" xfId="1549"/>
    <cellStyle name="Input 2 6" xfId="928"/>
    <cellStyle name="Input 2 7" xfId="968"/>
    <cellStyle name="Input 3" xfId="248"/>
    <cellStyle name="Input 3 2" xfId="604"/>
    <cellStyle name="Input 3 2 2" xfId="819"/>
    <cellStyle name="Input 3 2 2 2" xfId="1289"/>
    <cellStyle name="Input 3 2 2 3" xfId="1661"/>
    <cellStyle name="Input 3 2 3" xfId="1082"/>
    <cellStyle name="Input 3 2 4" xfId="1455"/>
    <cellStyle name="Input 3 3" xfId="603"/>
    <cellStyle name="Input 3 3 2" xfId="818"/>
    <cellStyle name="Input 3 3 2 2" xfId="1288"/>
    <cellStyle name="Input 3 3 2 3" xfId="1660"/>
    <cellStyle name="Input 3 3 3" xfId="1081"/>
    <cellStyle name="Input 3 3 4" xfId="1454"/>
    <cellStyle name="Input 3 4" xfId="547"/>
    <cellStyle name="Input 3 4 2" xfId="762"/>
    <cellStyle name="Input 3 4 2 2" xfId="1232"/>
    <cellStyle name="Input 3 4 2 3" xfId="1604"/>
    <cellStyle name="Input 3 4 3" xfId="1025"/>
    <cellStyle name="Input 3 4 4" xfId="1398"/>
    <cellStyle name="Input 3 5" xfId="705"/>
    <cellStyle name="Input 3 5 2" xfId="1182"/>
    <cellStyle name="Input 3 5 3" xfId="1555"/>
    <cellStyle name="Input 3 6" xfId="942"/>
    <cellStyle name="Input 3 7" xfId="983"/>
    <cellStyle name="Input 4" xfId="359"/>
    <cellStyle name="InputCells" xfId="14"/>
    <cellStyle name="InputCells 2" xfId="159"/>
    <cellStyle name="InputCells 3" xfId="210"/>
    <cellStyle name="InputCells 4" xfId="362"/>
    <cellStyle name="InputCells_Bborder_1" xfId="160"/>
    <cellStyle name="InputCells12" xfId="33"/>
    <cellStyle name="InputCells12 2" xfId="161"/>
    <cellStyle name="InputCells12 2 2" xfId="436"/>
    <cellStyle name="InputCells12 2 2 2" xfId="610"/>
    <cellStyle name="InputCells12 2 2 2 2" xfId="825"/>
    <cellStyle name="InputCells12 2 2 2 2 2" xfId="1295"/>
    <cellStyle name="InputCells12 2 2 2 2 3" xfId="1667"/>
    <cellStyle name="InputCells12 2 2 2 3" xfId="1088"/>
    <cellStyle name="InputCells12 2 2 2 4" xfId="1461"/>
    <cellStyle name="InputCells12 2 2 3" xfId="735"/>
    <cellStyle name="InputCells12 2 2 3 2" xfId="1205"/>
    <cellStyle name="InputCells12 2 2 3 3" xfId="1577"/>
    <cellStyle name="InputCells12 2 3" xfId="295"/>
    <cellStyle name="InputCells12 2 3 2" xfId="633"/>
    <cellStyle name="InputCells12 2 3 2 2" xfId="848"/>
    <cellStyle name="InputCells12 2 3 2 2 2" xfId="1318"/>
    <cellStyle name="InputCells12 2 3 2 2 3" xfId="1690"/>
    <cellStyle name="InputCells12 2 3 2 3" xfId="1111"/>
    <cellStyle name="InputCells12 2 3 2 4" xfId="1484"/>
    <cellStyle name="InputCells12 2 3 3" xfId="556"/>
    <cellStyle name="InputCells12 2 3 3 2" xfId="771"/>
    <cellStyle name="InputCells12 2 3 3 2 2" xfId="1241"/>
    <cellStyle name="InputCells12 2 3 3 2 3" xfId="1613"/>
    <cellStyle name="InputCells12 2 3 3 3" xfId="1034"/>
    <cellStyle name="InputCells12 2 3 3 4" xfId="1407"/>
    <cellStyle name="InputCells12 2 3 4" xfId="672"/>
    <cellStyle name="InputCells12 2 3 4 2" xfId="887"/>
    <cellStyle name="InputCells12 2 3 4 2 2" xfId="1357"/>
    <cellStyle name="InputCells12 2 3 4 2 3" xfId="1729"/>
    <cellStyle name="InputCells12 2 3 4 3" xfId="1150"/>
    <cellStyle name="InputCells12 2 3 4 4" xfId="1523"/>
    <cellStyle name="InputCells12 2 3 5" xfId="967"/>
    <cellStyle name="InputCells12 2 3 6" xfId="917"/>
    <cellStyle name="InputCells12 3" xfId="435"/>
    <cellStyle name="InputCells12 3 2" xfId="540"/>
    <cellStyle name="InputCells12 3 2 2" xfId="755"/>
    <cellStyle name="InputCells12 3 2 2 2" xfId="1225"/>
    <cellStyle name="InputCells12 3 2 2 3" xfId="1597"/>
    <cellStyle name="InputCells12 3 2 3" xfId="1018"/>
    <cellStyle name="InputCells12 3 2 4" xfId="1391"/>
    <cellStyle name="InputCells12 3 3" xfId="734"/>
    <cellStyle name="InputCells12 3 3 2" xfId="1204"/>
    <cellStyle name="InputCells12 3 3 3" xfId="1576"/>
    <cellStyle name="InputCells12 4" xfId="294"/>
    <cellStyle name="InputCells12 4 2" xfId="632"/>
    <cellStyle name="InputCells12 4 2 2" xfId="847"/>
    <cellStyle name="InputCells12 4 2 2 2" xfId="1317"/>
    <cellStyle name="InputCells12 4 2 2 3" xfId="1689"/>
    <cellStyle name="InputCells12 4 2 3" xfId="1110"/>
    <cellStyle name="InputCells12 4 2 4" xfId="1483"/>
    <cellStyle name="InputCells12 4 3" xfId="557"/>
    <cellStyle name="InputCells12 4 3 2" xfId="772"/>
    <cellStyle name="InputCells12 4 3 2 2" xfId="1242"/>
    <cellStyle name="InputCells12 4 3 2 3" xfId="1614"/>
    <cellStyle name="InputCells12 4 3 3" xfId="1035"/>
    <cellStyle name="InputCells12 4 3 4" xfId="1408"/>
    <cellStyle name="InputCells12 4 4" xfId="531"/>
    <cellStyle name="InputCells12 4 4 2" xfId="746"/>
    <cellStyle name="InputCells12 4 4 2 2" xfId="1216"/>
    <cellStyle name="InputCells12 4 4 2 3" xfId="1588"/>
    <cellStyle name="InputCells12 4 4 3" xfId="1009"/>
    <cellStyle name="InputCells12 4 4 4" xfId="1382"/>
    <cellStyle name="InputCells12 4 5" xfId="966"/>
    <cellStyle name="InputCells12 4 6" xfId="937"/>
    <cellStyle name="InputCells12 5" xfId="68"/>
    <cellStyle name="InputCells12_BBorder" xfId="39"/>
    <cellStyle name="IntCells" xfId="162"/>
    <cellStyle name="KP_thin_border_dark_grey" xfId="50"/>
    <cellStyle name="Linked Cell 2" xfId="163"/>
    <cellStyle name="Linked Cell 3" xfId="249"/>
    <cellStyle name="Linked Cell 4" xfId="384"/>
    <cellStyle name="Neutral 2" xfId="164"/>
    <cellStyle name="Neutral 3" xfId="250"/>
    <cellStyle name="Normaali 2" xfId="165"/>
    <cellStyle name="Normaali 2 2" xfId="166"/>
    <cellStyle name="Normal 10" xfId="387"/>
    <cellStyle name="Normal 10 2" xfId="456"/>
    <cellStyle name="Normal 11" xfId="415"/>
    <cellStyle name="Normal 11 2" xfId="457"/>
    <cellStyle name="Normal 12" xfId="526"/>
    <cellStyle name="Normal 12 2" xfId="686"/>
    <cellStyle name="Normal 2" xfId="27"/>
    <cellStyle name="Normal 2 2" xfId="167"/>
    <cellStyle name="Normal 2 2 2" xfId="168"/>
    <cellStyle name="Normal 2 3" xfId="169"/>
    <cellStyle name="Normal 2 3 2" xfId="437"/>
    <cellStyle name="Normal 2 4" xfId="55"/>
    <cellStyle name="Normal 3" xfId="51"/>
    <cellStyle name="Normal 3 2" xfId="170"/>
    <cellStyle name="Normal 3 2 2" xfId="56"/>
    <cellStyle name="Normal 3 3" xfId="211"/>
    <cellStyle name="Normal 3 4" xfId="373"/>
    <cellStyle name="Normal 4" xfId="171"/>
    <cellStyle name="Normal 4 2" xfId="172"/>
    <cellStyle name="Normal 4 2 2" xfId="173"/>
    <cellStyle name="Normal 4 2 3" xfId="438"/>
    <cellStyle name="Normal 4 3" xfId="212"/>
    <cellStyle name="Normal 4 3 2" xfId="439"/>
    <cellStyle name="Normal 5" xfId="174"/>
    <cellStyle name="Normal 5 2" xfId="305"/>
    <cellStyle name="Normal 5 2 2" xfId="312"/>
    <cellStyle name="Normal 5 2 2 2" xfId="318"/>
    <cellStyle name="Normal 5 2 2 2 2" xfId="333"/>
    <cellStyle name="Normal 5 2 2 2 2 2" xfId="462"/>
    <cellStyle name="Normal 5 2 2 2 3" xfId="461"/>
    <cellStyle name="Normal 5 2 2 3" xfId="332"/>
    <cellStyle name="Normal 5 2 2 3 2" xfId="463"/>
    <cellStyle name="Normal 5 2 2 4" xfId="460"/>
    <cellStyle name="Normal 5 2 3" xfId="317"/>
    <cellStyle name="Normal 5 2 3 2" xfId="334"/>
    <cellStyle name="Normal 5 2 3 2 2" xfId="465"/>
    <cellStyle name="Normal 5 2 3 3" xfId="464"/>
    <cellStyle name="Normal 5 2 4" xfId="331"/>
    <cellStyle name="Normal 5 2 4 2" xfId="466"/>
    <cellStyle name="Normal 5 2 5" xfId="440"/>
    <cellStyle name="Normal 5 2 5 2" xfId="467"/>
    <cellStyle name="Normal 5 2 6" xfId="459"/>
    <cellStyle name="Normal 5 3" xfId="309"/>
    <cellStyle name="Normal 5 3 2" xfId="319"/>
    <cellStyle name="Normal 5 3 2 2" xfId="336"/>
    <cellStyle name="Normal 5 3 2 2 2" xfId="470"/>
    <cellStyle name="Normal 5 3 2 3" xfId="469"/>
    <cellStyle name="Normal 5 3 3" xfId="335"/>
    <cellStyle name="Normal 5 3 3 2" xfId="471"/>
    <cellStyle name="Normal 5 3 4" xfId="468"/>
    <cellStyle name="Normal 5 4" xfId="316"/>
    <cellStyle name="Normal 5 4 2" xfId="337"/>
    <cellStyle name="Normal 5 4 2 2" xfId="473"/>
    <cellStyle name="Normal 5 4 3" xfId="472"/>
    <cellStyle name="Normal 5 5" xfId="330"/>
    <cellStyle name="Normal 5 5 2" xfId="474"/>
    <cellStyle name="Normal 5 6" xfId="374"/>
    <cellStyle name="Normal 5 7" xfId="458"/>
    <cellStyle name="Normal 5 8" xfId="296"/>
    <cellStyle name="Normal 6" xfId="175"/>
    <cellStyle name="Normal 6 10" xfId="441"/>
    <cellStyle name="Normal 6 10 2" xfId="476"/>
    <cellStyle name="Normal 6 11" xfId="475"/>
    <cellStyle name="Normal 6 2" xfId="306"/>
    <cellStyle name="Normal 6 2 2" xfId="313"/>
    <cellStyle name="Normal 6 2 2 2" xfId="322"/>
    <cellStyle name="Normal 6 2 2 2 2" xfId="341"/>
    <cellStyle name="Normal 6 2 2 2 2 2" xfId="480"/>
    <cellStyle name="Normal 6 2 2 2 3" xfId="479"/>
    <cellStyle name="Normal 6 2 2 3" xfId="340"/>
    <cellStyle name="Normal 6 2 2 3 2" xfId="481"/>
    <cellStyle name="Normal 6 2 2 4" xfId="478"/>
    <cellStyle name="Normal 6 2 3" xfId="321"/>
    <cellStyle name="Normal 6 2 3 2" xfId="342"/>
    <cellStyle name="Normal 6 2 3 2 2" xfId="483"/>
    <cellStyle name="Normal 6 2 3 3" xfId="482"/>
    <cellStyle name="Normal 6 2 4" xfId="339"/>
    <cellStyle name="Normal 6 2 4 2" xfId="484"/>
    <cellStyle name="Normal 6 2 5" xfId="442"/>
    <cellStyle name="Normal 6 2 5 2" xfId="485"/>
    <cellStyle name="Normal 6 2 6" xfId="477"/>
    <cellStyle name="Normal 6 3" xfId="308"/>
    <cellStyle name="Normal 6 3 2" xfId="315"/>
    <cellStyle name="Normal 6 3 2 2" xfId="324"/>
    <cellStyle name="Normal 6 3 2 2 2" xfId="345"/>
    <cellStyle name="Normal 6 3 2 2 2 2" xfId="489"/>
    <cellStyle name="Normal 6 3 2 2 3" xfId="488"/>
    <cellStyle name="Normal 6 3 2 3" xfId="344"/>
    <cellStyle name="Normal 6 3 2 3 2" xfId="490"/>
    <cellStyle name="Normal 6 3 2 4" xfId="487"/>
    <cellStyle name="Normal 6 3 3" xfId="323"/>
    <cellStyle name="Normal 6 3 3 2" xfId="346"/>
    <cellStyle name="Normal 6 3 3 2 2" xfId="492"/>
    <cellStyle name="Normal 6 3 3 3" xfId="491"/>
    <cellStyle name="Normal 6 3 4" xfId="343"/>
    <cellStyle name="Normal 6 3 4 2" xfId="493"/>
    <cellStyle name="Normal 6 3 5" xfId="486"/>
    <cellStyle name="Normal 6 4" xfId="310"/>
    <cellStyle name="Normal 6 4 2" xfId="325"/>
    <cellStyle name="Normal 6 4 2 2" xfId="348"/>
    <cellStyle name="Normal 6 4 2 2 2" xfId="496"/>
    <cellStyle name="Normal 6 4 2 3" xfId="495"/>
    <cellStyle name="Normal 6 4 3" xfId="347"/>
    <cellStyle name="Normal 6 4 3 2" xfId="497"/>
    <cellStyle name="Normal 6 4 4" xfId="494"/>
    <cellStyle name="Normal 6 5" xfId="320"/>
    <cellStyle name="Normal 6 5 2" xfId="349"/>
    <cellStyle name="Normal 6 5 2 2" xfId="499"/>
    <cellStyle name="Normal 6 5 3" xfId="498"/>
    <cellStyle name="Normal 6 6" xfId="338"/>
    <cellStyle name="Normal 6 6 2" xfId="500"/>
    <cellStyle name="Normal 6 7" xfId="375"/>
    <cellStyle name="Normal 6 7 2" xfId="501"/>
    <cellStyle name="Normal 6 8" xfId="411"/>
    <cellStyle name="Normal 6 8 2" xfId="502"/>
    <cellStyle name="Normal 6 9" xfId="414"/>
    <cellStyle name="Normal 6 9 2" xfId="503"/>
    <cellStyle name="Normal 7" xfId="49"/>
    <cellStyle name="Normal 7 2" xfId="307"/>
    <cellStyle name="Normal 7 2 2" xfId="314"/>
    <cellStyle name="Normal 7 2 2 2" xfId="328"/>
    <cellStyle name="Normal 7 2 2 2 2" xfId="353"/>
    <cellStyle name="Normal 7 2 2 2 2 2" xfId="508"/>
    <cellStyle name="Normal 7 2 2 2 3" xfId="507"/>
    <cellStyle name="Normal 7 2 2 3" xfId="352"/>
    <cellStyle name="Normal 7 2 2 3 2" xfId="509"/>
    <cellStyle name="Normal 7 2 2 4" xfId="506"/>
    <cellStyle name="Normal 7 2 3" xfId="327"/>
    <cellStyle name="Normal 7 2 3 2" xfId="354"/>
    <cellStyle name="Normal 7 2 3 2 2" xfId="511"/>
    <cellStyle name="Normal 7 2 3 3" xfId="510"/>
    <cellStyle name="Normal 7 2 4" xfId="351"/>
    <cellStyle name="Normal 7 2 4 2" xfId="512"/>
    <cellStyle name="Normal 7 2 5" xfId="443"/>
    <cellStyle name="Normal 7 2 5 2" xfId="513"/>
    <cellStyle name="Normal 7 2 6" xfId="505"/>
    <cellStyle name="Normal 7 3" xfId="311"/>
    <cellStyle name="Normal 7 3 2" xfId="329"/>
    <cellStyle name="Normal 7 3 2 2" xfId="356"/>
    <cellStyle name="Normal 7 3 2 2 2" xfId="516"/>
    <cellStyle name="Normal 7 3 2 3" xfId="515"/>
    <cellStyle name="Normal 7 3 3" xfId="355"/>
    <cellStyle name="Normal 7 3 3 2" xfId="517"/>
    <cellStyle name="Normal 7 3 4" xfId="514"/>
    <cellStyle name="Normal 7 4" xfId="326"/>
    <cellStyle name="Normal 7 4 2" xfId="357"/>
    <cellStyle name="Normal 7 4 2 2" xfId="519"/>
    <cellStyle name="Normal 7 4 3" xfId="518"/>
    <cellStyle name="Normal 7 5" xfId="350"/>
    <cellStyle name="Normal 7 5 2" xfId="520"/>
    <cellStyle name="Normal 7 6" xfId="363"/>
    <cellStyle name="Normal 7 7" xfId="504"/>
    <cellStyle name="Normal 7 8" xfId="304"/>
    <cellStyle name="Normal 8" xfId="251"/>
    <cellStyle name="Normal 8 2" xfId="445"/>
    <cellStyle name="Normal 8 3" xfId="444"/>
    <cellStyle name="Normal 9" xfId="358"/>
    <cellStyle name="Normal 9 2" xfId="521"/>
    <cellStyle name="Normal GHG Numbers (0.00)" xfId="15"/>
    <cellStyle name="Normal GHG Numbers (0.00) 2" xfId="177"/>
    <cellStyle name="Normal GHG Numbers (0.00) 3" xfId="52"/>
    <cellStyle name="Normal GHG Numbers (0.00) 3 2" xfId="446"/>
    <cellStyle name="Normal GHG Numbers (0.00) 3 2 2" xfId="595"/>
    <cellStyle name="Normal GHG Numbers (0.00) 3 2 2 2" xfId="810"/>
    <cellStyle name="Normal GHG Numbers (0.00) 3 2 2 2 2" xfId="1280"/>
    <cellStyle name="Normal GHG Numbers (0.00) 3 2 2 2 3" xfId="1652"/>
    <cellStyle name="Normal GHG Numbers (0.00) 3 2 2 3" xfId="1073"/>
    <cellStyle name="Normal GHG Numbers (0.00) 3 2 2 4" xfId="1446"/>
    <cellStyle name="Normal GHG Numbers (0.00) 3 2 3" xfId="736"/>
    <cellStyle name="Normal GHG Numbers (0.00) 3 2 3 2" xfId="1206"/>
    <cellStyle name="Normal GHG Numbers (0.00) 3 2 3 3" xfId="1578"/>
    <cellStyle name="Normal GHG Numbers (0.00) 3 3" xfId="376"/>
    <cellStyle name="Normal GHG Numbers (0.00) 3 3 2" xfId="654"/>
    <cellStyle name="Normal GHG Numbers (0.00) 3 3 2 2" xfId="869"/>
    <cellStyle name="Normal GHG Numbers (0.00) 3 3 2 2 2" xfId="1339"/>
    <cellStyle name="Normal GHG Numbers (0.00) 3 3 2 2 3" xfId="1711"/>
    <cellStyle name="Normal GHG Numbers (0.00) 3 3 2 3" xfId="1132"/>
    <cellStyle name="Normal GHG Numbers (0.00) 3 3 2 4" xfId="1505"/>
    <cellStyle name="Normal GHG Numbers (0.00) 3 3 3" xfId="551"/>
    <cellStyle name="Normal GHG Numbers (0.00) 3 3 3 2" xfId="766"/>
    <cellStyle name="Normal GHG Numbers (0.00) 3 3 3 2 2" xfId="1236"/>
    <cellStyle name="Normal GHG Numbers (0.00) 3 3 3 2 3" xfId="1608"/>
    <cellStyle name="Normal GHG Numbers (0.00) 3 3 3 3" xfId="1029"/>
    <cellStyle name="Normal GHG Numbers (0.00) 3 3 3 4" xfId="1402"/>
    <cellStyle name="Normal GHG Numbers (0.00) 3 3 4" xfId="684"/>
    <cellStyle name="Normal GHG Numbers (0.00) 3 3 4 2" xfId="899"/>
    <cellStyle name="Normal GHG Numbers (0.00) 3 3 4 2 2" xfId="1369"/>
    <cellStyle name="Normal GHG Numbers (0.00) 3 3 4 2 3" xfId="1741"/>
    <cellStyle name="Normal GHG Numbers (0.00) 3 3 4 3" xfId="1162"/>
    <cellStyle name="Normal GHG Numbers (0.00) 3 3 4 4" xfId="1535"/>
    <cellStyle name="Normal GHG Numbers (0.00) 3 3 5" xfId="980"/>
    <cellStyle name="Normal GHG Numbers (0.00) 3 3 6" xfId="978"/>
    <cellStyle name="Normal GHG Numbers (0.00) 3 4" xfId="178"/>
    <cellStyle name="Normal GHG Numbers (0.00) 4" xfId="176"/>
    <cellStyle name="Normal GHG Textfiels Bold" xfId="16"/>
    <cellStyle name="Normal GHG Textfiels Bold 2" xfId="179"/>
    <cellStyle name="Normal GHG Textfiels Bold 3" xfId="180"/>
    <cellStyle name="Normal GHG Textfiels Bold 3 2" xfId="447"/>
    <cellStyle name="Normal GHG Textfiels Bold 3 2 2" xfId="539"/>
    <cellStyle name="Normal GHG Textfiels Bold 3 2 2 2" xfId="754"/>
    <cellStyle name="Normal GHG Textfiels Bold 3 2 2 2 2" xfId="1224"/>
    <cellStyle name="Normal GHG Textfiels Bold 3 2 2 2 3" xfId="1596"/>
    <cellStyle name="Normal GHG Textfiels Bold 3 2 2 3" xfId="1017"/>
    <cellStyle name="Normal GHG Textfiels Bold 3 2 2 4" xfId="1390"/>
    <cellStyle name="Normal GHG Textfiels Bold 3 2 3" xfId="737"/>
    <cellStyle name="Normal GHG Textfiels Bold 3 2 3 2" xfId="1207"/>
    <cellStyle name="Normal GHG Textfiels Bold 3 2 3 3" xfId="1579"/>
    <cellStyle name="Normal GHG Textfiels Bold 3 3" xfId="377"/>
    <cellStyle name="Normal GHG Textfiels Bold 3 3 2" xfId="655"/>
    <cellStyle name="Normal GHG Textfiels Bold 3 3 2 2" xfId="870"/>
    <cellStyle name="Normal GHG Textfiels Bold 3 3 2 2 2" xfId="1340"/>
    <cellStyle name="Normal GHG Textfiels Bold 3 3 2 2 3" xfId="1712"/>
    <cellStyle name="Normal GHG Textfiels Bold 3 3 2 3" xfId="1133"/>
    <cellStyle name="Normal GHG Textfiels Bold 3 3 2 4" xfId="1506"/>
    <cellStyle name="Normal GHG Textfiels Bold 3 3 3" xfId="598"/>
    <cellStyle name="Normal GHG Textfiels Bold 3 3 3 2" xfId="813"/>
    <cellStyle name="Normal GHG Textfiels Bold 3 3 3 2 2" xfId="1283"/>
    <cellStyle name="Normal GHG Textfiels Bold 3 3 3 2 3" xfId="1655"/>
    <cellStyle name="Normal GHG Textfiels Bold 3 3 3 3" xfId="1076"/>
    <cellStyle name="Normal GHG Textfiels Bold 3 3 3 4" xfId="1449"/>
    <cellStyle name="Normal GHG Textfiels Bold 3 3 4" xfId="573"/>
    <cellStyle name="Normal GHG Textfiels Bold 3 3 4 2" xfId="788"/>
    <cellStyle name="Normal GHG Textfiels Bold 3 3 4 2 2" xfId="1258"/>
    <cellStyle name="Normal GHG Textfiels Bold 3 3 4 2 3" xfId="1630"/>
    <cellStyle name="Normal GHG Textfiels Bold 3 3 4 3" xfId="1051"/>
    <cellStyle name="Normal GHG Textfiels Bold 3 3 4 4" xfId="1424"/>
    <cellStyle name="Normal GHG Textfiels Bold 3 3 5" xfId="981"/>
    <cellStyle name="Normal GHG Textfiels Bold 3 3 6" xfId="935"/>
    <cellStyle name="Normal GHG Textfiels Bold 4" xfId="28"/>
    <cellStyle name="Normal GHG whole table" xfId="17"/>
    <cellStyle name="Normal GHG whole table 2" xfId="448"/>
    <cellStyle name="Normal GHG whole table 2 2" xfId="594"/>
    <cellStyle name="Normal GHG whole table 2 2 2" xfId="809"/>
    <cellStyle name="Normal GHG whole table 2 2 2 2" xfId="1279"/>
    <cellStyle name="Normal GHG whole table 2 2 2 3" xfId="1651"/>
    <cellStyle name="Normal GHG whole table 2 2 3" xfId="1072"/>
    <cellStyle name="Normal GHG whole table 2 2 4" xfId="1445"/>
    <cellStyle name="Normal GHG whole table 2 3" xfId="738"/>
    <cellStyle name="Normal GHG whole table 2 3 2" xfId="1208"/>
    <cellStyle name="Normal GHG whole table 2 3 3" xfId="1580"/>
    <cellStyle name="Normal GHG whole table 3" xfId="297"/>
    <cellStyle name="Normal GHG whole table 3 2" xfId="634"/>
    <cellStyle name="Normal GHG whole table 3 2 2" xfId="849"/>
    <cellStyle name="Normal GHG whole table 3 2 2 2" xfId="1319"/>
    <cellStyle name="Normal GHG whole table 3 2 2 3" xfId="1691"/>
    <cellStyle name="Normal GHG whole table 3 2 3" xfId="1112"/>
    <cellStyle name="Normal GHG whole table 3 2 4" xfId="1485"/>
    <cellStyle name="Normal GHG whole table 3 3" xfId="555"/>
    <cellStyle name="Normal GHG whole table 3 3 2" xfId="770"/>
    <cellStyle name="Normal GHG whole table 3 3 2 2" xfId="1240"/>
    <cellStyle name="Normal GHG whole table 3 3 2 3" xfId="1612"/>
    <cellStyle name="Normal GHG whole table 3 3 3" xfId="1033"/>
    <cellStyle name="Normal GHG whole table 3 3 4" xfId="1406"/>
    <cellStyle name="Normal GHG whole table 3 4" xfId="642"/>
    <cellStyle name="Normal GHG whole table 3 4 2" xfId="857"/>
    <cellStyle name="Normal GHG whole table 3 4 2 2" xfId="1327"/>
    <cellStyle name="Normal GHG whole table 3 4 2 3" xfId="1699"/>
    <cellStyle name="Normal GHG whole table 3 4 3" xfId="1120"/>
    <cellStyle name="Normal GHG whole table 3 4 4" xfId="1493"/>
    <cellStyle name="Normal GHG whole table 3 5" xfId="969"/>
    <cellStyle name="Normal GHG whole table 3 6" xfId="915"/>
    <cellStyle name="Normal GHG whole table 4" xfId="63"/>
    <cellStyle name="Normal GHG-Shade" xfId="18"/>
    <cellStyle name="Normal GHG-Shade 2" xfId="181"/>
    <cellStyle name="Normal GHG-Shade 2 2" xfId="182"/>
    <cellStyle name="Normal GHG-Shade 2 3" xfId="183"/>
    <cellStyle name="Normal GHG-Shade 2 4" xfId="213"/>
    <cellStyle name="Normal GHG-Shade 2 5" xfId="378"/>
    <cellStyle name="Normal GHG-Shade 3" xfId="184"/>
    <cellStyle name="Normal GHG-Shade 3 2" xfId="185"/>
    <cellStyle name="Normal GHG-Shade 4" xfId="186"/>
    <cellStyle name="Normal GHG-Shade 4 2" xfId="449"/>
    <cellStyle name="Normal GHG-Shade 5" xfId="31"/>
    <cellStyle name="Normal_AFOLU_worksheetsv02" xfId="44"/>
    <cellStyle name="Normál_Munka1" xfId="40"/>
    <cellStyle name="Normal_Sheet3 2" xfId="58"/>
    <cellStyle name="Note 2" xfId="187"/>
    <cellStyle name="Note 2 2" xfId="577"/>
    <cellStyle name="Note 2 2 2" xfId="792"/>
    <cellStyle name="Note 2 2 2 2" xfId="1262"/>
    <cellStyle name="Note 2 2 2 3" xfId="1634"/>
    <cellStyle name="Note 2 2 3" xfId="1055"/>
    <cellStyle name="Note 2 2 4" xfId="1428"/>
    <cellStyle name="Note 2 3" xfId="641"/>
    <cellStyle name="Note 2 3 2" xfId="856"/>
    <cellStyle name="Note 2 3 2 2" xfId="1326"/>
    <cellStyle name="Note 2 3 2 3" xfId="1698"/>
    <cellStyle name="Note 2 3 3" xfId="1119"/>
    <cellStyle name="Note 2 3 4" xfId="1492"/>
    <cellStyle name="Note 2 4" xfId="536"/>
    <cellStyle name="Note 2 4 2" xfId="751"/>
    <cellStyle name="Note 2 4 2 2" xfId="1221"/>
    <cellStyle name="Note 2 4 2 3" xfId="1593"/>
    <cellStyle name="Note 2 4 3" xfId="1014"/>
    <cellStyle name="Note 2 4 4" xfId="1387"/>
    <cellStyle name="Note 2 5" xfId="700"/>
    <cellStyle name="Note 2 5 2" xfId="1177"/>
    <cellStyle name="Note 2 5 3" xfId="1550"/>
    <cellStyle name="Note 2 6" xfId="929"/>
    <cellStyle name="Note 2 7" xfId="996"/>
    <cellStyle name="Note 3" xfId="252"/>
    <cellStyle name="Note 3 2" xfId="605"/>
    <cellStyle name="Note 3 2 2" xfId="820"/>
    <cellStyle name="Note 3 2 2 2" xfId="1290"/>
    <cellStyle name="Note 3 2 2 3" xfId="1662"/>
    <cellStyle name="Note 3 2 3" xfId="1083"/>
    <cellStyle name="Note 3 2 4" xfId="1456"/>
    <cellStyle name="Note 3 3" xfId="571"/>
    <cellStyle name="Note 3 3 2" xfId="786"/>
    <cellStyle name="Note 3 3 2 2" xfId="1256"/>
    <cellStyle name="Note 3 3 2 3" xfId="1628"/>
    <cellStyle name="Note 3 3 3" xfId="1049"/>
    <cellStyle name="Note 3 3 4" xfId="1422"/>
    <cellStyle name="Note 3 4" xfId="589"/>
    <cellStyle name="Note 3 4 2" xfId="804"/>
    <cellStyle name="Note 3 4 2 2" xfId="1274"/>
    <cellStyle name="Note 3 4 2 3" xfId="1646"/>
    <cellStyle name="Note 3 4 3" xfId="1067"/>
    <cellStyle name="Note 3 4 4" xfId="1440"/>
    <cellStyle name="Note 3 5" xfId="706"/>
    <cellStyle name="Note 3 5 2" xfId="1183"/>
    <cellStyle name="Note 3 5 3" xfId="1556"/>
    <cellStyle name="Note 3 6" xfId="943"/>
    <cellStyle name="Note 3 7" xfId="941"/>
    <cellStyle name="Notiz" xfId="188"/>
    <cellStyle name="Notiz 2" xfId="578"/>
    <cellStyle name="Notiz 2 2" xfId="793"/>
    <cellStyle name="Notiz 2 2 2" xfId="1263"/>
    <cellStyle name="Notiz 2 2 3" xfId="1635"/>
    <cellStyle name="Notiz 2 3" xfId="1056"/>
    <cellStyle name="Notiz 2 4" xfId="1429"/>
    <cellStyle name="Notiz 3" xfId="640"/>
    <cellStyle name="Notiz 3 2" xfId="855"/>
    <cellStyle name="Notiz 3 2 2" xfId="1325"/>
    <cellStyle name="Notiz 3 2 3" xfId="1697"/>
    <cellStyle name="Notiz 3 3" xfId="1118"/>
    <cellStyle name="Notiz 3 4" xfId="1491"/>
    <cellStyle name="Notiz 4" xfId="609"/>
    <cellStyle name="Notiz 4 2" xfId="824"/>
    <cellStyle name="Notiz 4 2 2" xfId="1294"/>
    <cellStyle name="Notiz 4 2 3" xfId="1666"/>
    <cellStyle name="Notiz 4 3" xfId="1087"/>
    <cellStyle name="Notiz 4 4" xfId="1460"/>
    <cellStyle name="Notiz 5" xfId="701"/>
    <cellStyle name="Notiz 5 2" xfId="1178"/>
    <cellStyle name="Notiz 5 3" xfId="1551"/>
    <cellStyle name="Notiz 6" xfId="930"/>
    <cellStyle name="Notiz 7" xfId="997"/>
    <cellStyle name="Output 2" xfId="189"/>
    <cellStyle name="Output 2 2" xfId="579"/>
    <cellStyle name="Output 2 2 2" xfId="794"/>
    <cellStyle name="Output 2 2 2 2" xfId="1264"/>
    <cellStyle name="Output 2 2 2 3" xfId="1636"/>
    <cellStyle name="Output 2 2 3" xfId="1057"/>
    <cellStyle name="Output 2 2 4" xfId="1430"/>
    <cellStyle name="Output 2 3" xfId="675"/>
    <cellStyle name="Output 2 3 2" xfId="890"/>
    <cellStyle name="Output 2 3 2 2" xfId="1360"/>
    <cellStyle name="Output 2 3 2 3" xfId="1732"/>
    <cellStyle name="Output 2 3 3" xfId="1153"/>
    <cellStyle name="Output 2 3 4" xfId="1526"/>
    <cellStyle name="Output 2 4" xfId="702"/>
    <cellStyle name="Output 2 4 2" xfId="1179"/>
    <cellStyle name="Output 2 4 3" xfId="1552"/>
    <cellStyle name="Output 2 5" xfId="931"/>
    <cellStyle name="Output 2 6" xfId="975"/>
    <cellStyle name="Output 3" xfId="253"/>
    <cellStyle name="Output 3 2" xfId="606"/>
    <cellStyle name="Output 3 2 2" xfId="821"/>
    <cellStyle name="Output 3 2 2 2" xfId="1291"/>
    <cellStyle name="Output 3 2 2 3" xfId="1663"/>
    <cellStyle name="Output 3 2 3" xfId="1084"/>
    <cellStyle name="Output 3 2 4" xfId="1457"/>
    <cellStyle name="Output 3 3" xfId="657"/>
    <cellStyle name="Output 3 3 2" xfId="872"/>
    <cellStyle name="Output 3 3 2 2" xfId="1342"/>
    <cellStyle name="Output 3 3 2 3" xfId="1714"/>
    <cellStyle name="Output 3 3 3" xfId="1135"/>
    <cellStyle name="Output 3 3 4" xfId="1508"/>
    <cellStyle name="Output 3 4" xfId="707"/>
    <cellStyle name="Output 3 4 2" xfId="1184"/>
    <cellStyle name="Output 3 4 3" xfId="1557"/>
    <cellStyle name="Output 3 5" xfId="944"/>
    <cellStyle name="Output 3 6" xfId="927"/>
    <cellStyle name="Pattern" xfId="19"/>
    <cellStyle name="Pattern 2" xfId="450"/>
    <cellStyle name="Pattern 2 2" xfId="593"/>
    <cellStyle name="Pattern 2 2 2" xfId="808"/>
    <cellStyle name="Pattern 2 2 2 2" xfId="1278"/>
    <cellStyle name="Pattern 2 2 2 3" xfId="1650"/>
    <cellStyle name="Pattern 2 2 3" xfId="1071"/>
    <cellStyle name="Pattern 2 2 4" xfId="1444"/>
    <cellStyle name="Pattern 2 3" xfId="739"/>
    <cellStyle name="Pattern 2 3 2" xfId="1209"/>
    <cellStyle name="Pattern 2 3 3" xfId="1581"/>
    <cellStyle name="Pattern 3" xfId="299"/>
    <cellStyle name="Pattern 3 2" xfId="636"/>
    <cellStyle name="Pattern 3 2 2" xfId="851"/>
    <cellStyle name="Pattern 3 2 2 2" xfId="1321"/>
    <cellStyle name="Pattern 3 2 2 3" xfId="1693"/>
    <cellStyle name="Pattern 3 2 3" xfId="1114"/>
    <cellStyle name="Pattern 3 2 4" xfId="1487"/>
    <cellStyle name="Pattern 3 3" xfId="535"/>
    <cellStyle name="Pattern 3 3 2" xfId="750"/>
    <cellStyle name="Pattern 3 3 2 2" xfId="1220"/>
    <cellStyle name="Pattern 3 3 2 3" xfId="1592"/>
    <cellStyle name="Pattern 3 3 3" xfId="1013"/>
    <cellStyle name="Pattern 3 3 4" xfId="1386"/>
    <cellStyle name="Pattern 3 4" xfId="649"/>
    <cellStyle name="Pattern 3 4 2" xfId="864"/>
    <cellStyle name="Pattern 3 4 2 2" xfId="1334"/>
    <cellStyle name="Pattern 3 4 2 3" xfId="1706"/>
    <cellStyle name="Pattern 3 4 3" xfId="1127"/>
    <cellStyle name="Pattern 3 4 4" xfId="1500"/>
    <cellStyle name="Pattern 3 5" xfId="971"/>
    <cellStyle name="Pattern 3 6" xfId="913"/>
    <cellStyle name="Percent 2" xfId="190"/>
    <cellStyle name="Percent 2 2" xfId="451"/>
    <cellStyle name="RowLevel_1 2" xfId="73"/>
    <cellStyle name="Schlecht" xfId="191"/>
    <cellStyle name="Shade" xfId="36"/>
    <cellStyle name="Shade 2" xfId="192"/>
    <cellStyle name="Shade 2 2" xfId="453"/>
    <cellStyle name="Shade 2 2 2" xfId="538"/>
    <cellStyle name="Shade 2 2 2 2" xfId="753"/>
    <cellStyle name="Shade 2 2 2 2 2" xfId="1223"/>
    <cellStyle name="Shade 2 2 2 2 3" xfId="1595"/>
    <cellStyle name="Shade 2 2 2 3" xfId="1016"/>
    <cellStyle name="Shade 2 2 2 4" xfId="1389"/>
    <cellStyle name="Shade 2 2 3" xfId="741"/>
    <cellStyle name="Shade 2 2 3 2" xfId="1211"/>
    <cellStyle name="Shade 2 2 3 3" xfId="1583"/>
    <cellStyle name="Shade 2 3" xfId="301"/>
    <cellStyle name="Shade 2 3 2" xfId="638"/>
    <cellStyle name="Shade 2 3 2 2" xfId="853"/>
    <cellStyle name="Shade 2 3 2 2 2" xfId="1323"/>
    <cellStyle name="Shade 2 3 2 2 3" xfId="1695"/>
    <cellStyle name="Shade 2 3 2 3" xfId="1116"/>
    <cellStyle name="Shade 2 3 2 4" xfId="1489"/>
    <cellStyle name="Shade 2 3 3" xfId="667"/>
    <cellStyle name="Shade 2 3 3 2" xfId="882"/>
    <cellStyle name="Shade 2 3 3 2 2" xfId="1352"/>
    <cellStyle name="Shade 2 3 3 2 3" xfId="1724"/>
    <cellStyle name="Shade 2 3 3 3" xfId="1145"/>
    <cellStyle name="Shade 2 3 3 4" xfId="1518"/>
    <cellStyle name="Shade 2 3 4" xfId="581"/>
    <cellStyle name="Shade 2 3 4 2" xfId="796"/>
    <cellStyle name="Shade 2 3 4 2 2" xfId="1266"/>
    <cellStyle name="Shade 2 3 4 2 3" xfId="1638"/>
    <cellStyle name="Shade 2 3 4 3" xfId="1059"/>
    <cellStyle name="Shade 2 3 4 4" xfId="1432"/>
    <cellStyle name="Shade 2 3 5" xfId="973"/>
    <cellStyle name="Shade 2 3 6" xfId="911"/>
    <cellStyle name="Shade 3" xfId="452"/>
    <cellStyle name="Shade 3 2" xfId="592"/>
    <cellStyle name="Shade 3 2 2" xfId="807"/>
    <cellStyle name="Shade 3 2 2 2" xfId="1277"/>
    <cellStyle name="Shade 3 2 2 3" xfId="1649"/>
    <cellStyle name="Shade 3 2 3" xfId="1070"/>
    <cellStyle name="Shade 3 2 4" xfId="1443"/>
    <cellStyle name="Shade 3 3" xfId="740"/>
    <cellStyle name="Shade 3 3 2" xfId="1210"/>
    <cellStyle name="Shade 3 3 3" xfId="1582"/>
    <cellStyle name="Shade 4" xfId="300"/>
    <cellStyle name="Shade 4 2" xfId="59"/>
    <cellStyle name="Shade 4 2 2" xfId="637"/>
    <cellStyle name="Shade 4 2 2 2" xfId="1115"/>
    <cellStyle name="Shade 4 2 2 3" xfId="1488"/>
    <cellStyle name="Shade 4 2 3" xfId="852"/>
    <cellStyle name="Shade 4 2 3 2" xfId="1322"/>
    <cellStyle name="Shade 4 2 3 3" xfId="1694"/>
    <cellStyle name="Shade 4 3" xfId="666"/>
    <cellStyle name="Shade 4 3 2" xfId="881"/>
    <cellStyle name="Shade 4 3 2 2" xfId="1351"/>
    <cellStyle name="Shade 4 3 2 3" xfId="1723"/>
    <cellStyle name="Shade 4 3 3" xfId="1144"/>
    <cellStyle name="Shade 4 3 4" xfId="1517"/>
    <cellStyle name="Shade 4 4" xfId="528"/>
    <cellStyle name="Shade 4 4 2" xfId="743"/>
    <cellStyle name="Shade 4 4 2 2" xfId="1213"/>
    <cellStyle name="Shade 4 4 2 3" xfId="1585"/>
    <cellStyle name="Shade 4 4 3" xfId="1006"/>
    <cellStyle name="Shade 4 4 4" xfId="1379"/>
    <cellStyle name="Shade 4 5" xfId="972"/>
    <cellStyle name="Shade 4 6" xfId="912"/>
    <cellStyle name="Shade 5" xfId="70"/>
    <cellStyle name="Shade_B_border2" xfId="193"/>
    <cellStyle name="Standard 2" xfId="57"/>
    <cellStyle name="Standard 2 2" xfId="413"/>
    <cellStyle name="Standard 2 2 2" xfId="523"/>
    <cellStyle name="Standard 2 3" xfId="522"/>
    <cellStyle name="Title 2" xfId="194"/>
    <cellStyle name="Title 3" xfId="254"/>
    <cellStyle name="Total 2" xfId="195"/>
    <cellStyle name="Total 2 2" xfId="583"/>
    <cellStyle name="Total 2 2 2" xfId="798"/>
    <cellStyle name="Total 2 2 2 2" xfId="1268"/>
    <cellStyle name="Total 2 2 2 3" xfId="1640"/>
    <cellStyle name="Total 2 2 3" xfId="1061"/>
    <cellStyle name="Total 2 2 4" xfId="1434"/>
    <cellStyle name="Total 2 3" xfId="644"/>
    <cellStyle name="Total 2 3 2" xfId="859"/>
    <cellStyle name="Total 2 3 2 2" xfId="1329"/>
    <cellStyle name="Total 2 3 2 3" xfId="1701"/>
    <cellStyle name="Total 2 3 3" xfId="1122"/>
    <cellStyle name="Total 2 3 4" xfId="1495"/>
    <cellStyle name="Total 2 4" xfId="532"/>
    <cellStyle name="Total 2 4 2" xfId="747"/>
    <cellStyle name="Total 2 4 2 2" xfId="1217"/>
    <cellStyle name="Total 2 4 2 3" xfId="1589"/>
    <cellStyle name="Total 2 4 3" xfId="1010"/>
    <cellStyle name="Total 2 4 4" xfId="1383"/>
    <cellStyle name="Total 2 5" xfId="703"/>
    <cellStyle name="Total 2 5 2" xfId="1180"/>
    <cellStyle name="Total 2 5 3" xfId="1553"/>
    <cellStyle name="Total 2 6" xfId="932"/>
    <cellStyle name="Total 2 7" xfId="993"/>
    <cellStyle name="Total 3" xfId="255"/>
    <cellStyle name="Total 3 2" xfId="607"/>
    <cellStyle name="Total 3 2 2" xfId="822"/>
    <cellStyle name="Total 3 2 2 2" xfId="1292"/>
    <cellStyle name="Total 3 2 2 3" xfId="1664"/>
    <cellStyle name="Total 3 2 3" xfId="1085"/>
    <cellStyle name="Total 3 2 4" xfId="1458"/>
    <cellStyle name="Total 3 3" xfId="570"/>
    <cellStyle name="Total 3 3 2" xfId="785"/>
    <cellStyle name="Total 3 3 2 2" xfId="1255"/>
    <cellStyle name="Total 3 3 2 3" xfId="1627"/>
    <cellStyle name="Total 3 3 3" xfId="1048"/>
    <cellStyle name="Total 3 3 4" xfId="1421"/>
    <cellStyle name="Total 3 4" xfId="611"/>
    <cellStyle name="Total 3 4 2" xfId="826"/>
    <cellStyle name="Total 3 4 2 2" xfId="1296"/>
    <cellStyle name="Total 3 4 2 3" xfId="1668"/>
    <cellStyle name="Total 3 4 3" xfId="1089"/>
    <cellStyle name="Total 3 4 4" xfId="1462"/>
    <cellStyle name="Total 3 5" xfId="708"/>
    <cellStyle name="Total 3 5 2" xfId="1185"/>
    <cellStyle name="Total 3 5 3" xfId="1558"/>
    <cellStyle name="Total 3 6" xfId="945"/>
    <cellStyle name="Total 3 7" xfId="940"/>
    <cellStyle name="Überschrift" xfId="196"/>
    <cellStyle name="Überschrift 1" xfId="197"/>
    <cellStyle name="Überschrift 2" xfId="198"/>
    <cellStyle name="Überschrift 3" xfId="199"/>
    <cellStyle name="Überschrift 4" xfId="200"/>
    <cellStyle name="Verknüpfte Zelle" xfId="201"/>
    <cellStyle name="Warnender Text" xfId="202"/>
    <cellStyle name="Warnender Text 2" xfId="412"/>
    <cellStyle name="Warnender Text 3" xfId="303"/>
    <cellStyle name="Warning Text 2" xfId="203"/>
    <cellStyle name="Warning Text 3" xfId="256"/>
    <cellStyle name="Zelle überprüfen" xfId="204"/>
    <cellStyle name="Гиперссылка" xfId="205"/>
    <cellStyle name="Гиперссылка 2" xfId="206"/>
    <cellStyle name="Гиперссылка 3" xfId="214"/>
    <cellStyle name="Гиперссылка 4" xfId="386"/>
    <cellStyle name="Обычный_2++" xfId="46"/>
    <cellStyle name="パーセント" xfId="20" builtinId="5"/>
    <cellStyle name="ハイパーリンク" xfId="1750" builtinId="8"/>
    <cellStyle name="桁区切り" xfId="21" builtinId="6"/>
    <cellStyle name="入力 2" xfId="26"/>
    <cellStyle name="標準" xfId="0" builtinId="0"/>
    <cellStyle name="標準 2" xfId="22"/>
    <cellStyle name="標準 2 2" xfId="24"/>
    <cellStyle name="標準 3" xfId="25"/>
    <cellStyle name="未定義" xfId="2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bu\co-work\p990240-GHGinventory\Inventory\Inventory2002\Jngi2002\2002&#26356;&#26032;&#20316;&#26989;\CRF%20Software%20v1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>
        <row r="7">
          <cell r="B7">
            <v>0</v>
          </cell>
        </row>
      </sheetData>
      <sheetData sheetId="3">
        <row r="20">
          <cell r="H20">
            <v>0</v>
          </cell>
        </row>
      </sheetData>
      <sheetData sheetId="4">
        <row r="14">
          <cell r="H14">
            <v>0</v>
          </cell>
        </row>
      </sheetData>
      <sheetData sheetId="5">
        <row r="15">
          <cell r="H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-gio.nies.go.jp/aboutghg/nir/nir-j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tabSelected="1" workbookViewId="0">
      <selection activeCell="V571" sqref="V571"/>
    </sheetView>
  </sheetViews>
  <sheetFormatPr defaultRowHeight="13.5"/>
  <cols>
    <col min="2" max="2" width="13.875" bestFit="1" customWidth="1"/>
    <col min="3" max="3" width="34" customWidth="1"/>
    <col min="4" max="4" width="34.875" customWidth="1"/>
    <col min="5" max="5" width="22.875" customWidth="1"/>
  </cols>
  <sheetData>
    <row r="2" spans="2:5" ht="18.75">
      <c r="B2" s="15" t="s">
        <v>533</v>
      </c>
      <c r="C2" s="16"/>
      <c r="D2" s="17"/>
    </row>
    <row r="3" spans="2:5" ht="18.75">
      <c r="B3" s="457" t="s">
        <v>182</v>
      </c>
      <c r="C3" s="458"/>
      <c r="D3" s="459"/>
      <c r="E3" s="460"/>
    </row>
    <row r="4" spans="2:5" ht="15.75">
      <c r="B4" s="461"/>
      <c r="C4" s="461"/>
      <c r="D4" s="456">
        <v>42551</v>
      </c>
      <c r="E4" s="460"/>
    </row>
    <row r="5" spans="2:5" ht="15">
      <c r="B5" s="459"/>
      <c r="C5" s="459"/>
      <c r="D5" s="462" t="s">
        <v>176</v>
      </c>
      <c r="E5" s="460"/>
    </row>
    <row r="6" spans="2:5" ht="15">
      <c r="B6" s="459"/>
      <c r="C6" s="459"/>
      <c r="D6" s="463" t="s">
        <v>177</v>
      </c>
      <c r="E6" s="460"/>
    </row>
    <row r="7" spans="2:5" ht="15">
      <c r="B7" s="459"/>
      <c r="C7" s="459"/>
      <c r="D7" s="459"/>
      <c r="E7" s="460"/>
    </row>
    <row r="8" spans="2:5" ht="15">
      <c r="B8" s="18" t="s">
        <v>178</v>
      </c>
      <c r="C8" s="19" t="s">
        <v>185</v>
      </c>
      <c r="D8" s="18" t="s">
        <v>179</v>
      </c>
    </row>
    <row r="9" spans="2:5" ht="15">
      <c r="B9" s="20" t="s">
        <v>183</v>
      </c>
      <c r="C9" s="20" t="s">
        <v>195</v>
      </c>
      <c r="D9" s="21" t="s">
        <v>180</v>
      </c>
    </row>
    <row r="10" spans="2:5" ht="48" customHeight="1">
      <c r="B10" s="22" t="s">
        <v>184</v>
      </c>
      <c r="C10" s="22" t="s">
        <v>251</v>
      </c>
      <c r="D10" s="21" t="s">
        <v>181</v>
      </c>
    </row>
  </sheetData>
  <phoneticPr fontId="2"/>
  <hyperlinks>
    <hyperlink ref="D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T128"/>
  <sheetViews>
    <sheetView zoomScale="85" zoomScaleNormal="85" workbookViewId="0">
      <selection activeCell="V571" sqref="V571"/>
    </sheetView>
  </sheetViews>
  <sheetFormatPr defaultRowHeight="12"/>
  <cols>
    <col min="1" max="1" width="9" style="13"/>
    <col min="2" max="2" width="4.125" style="13" customWidth="1"/>
    <col min="3" max="3" width="9" style="10" customWidth="1"/>
    <col min="4" max="4" width="4.75" style="10" customWidth="1"/>
    <col min="5" max="5" width="9" style="9"/>
    <col min="6" max="6" width="12" style="13" customWidth="1"/>
    <col min="7" max="7" width="8.625" style="13" customWidth="1"/>
    <col min="8" max="19" width="9" style="13" hidden="1" customWidth="1"/>
    <col min="20" max="21" width="7.375" style="13" customWidth="1"/>
    <col min="22" max="27" width="8.125" style="13" customWidth="1"/>
    <col min="28" max="44" width="7.375" style="13" customWidth="1"/>
    <col min="45" max="16384" width="9" style="13"/>
  </cols>
  <sheetData>
    <row r="2" spans="2:44" ht="17.25">
      <c r="B2" s="24" t="s">
        <v>187</v>
      </c>
    </row>
    <row r="4" spans="2:44" ht="14.25">
      <c r="B4" s="1" t="s">
        <v>188</v>
      </c>
      <c r="C4" s="34"/>
      <c r="D4" s="34"/>
      <c r="E4" s="35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</row>
    <row r="5" spans="2:44" ht="12.75">
      <c r="B5" s="37" t="s">
        <v>256</v>
      </c>
      <c r="C5" s="464" t="s">
        <v>257</v>
      </c>
      <c r="D5" s="465"/>
      <c r="E5" s="465"/>
      <c r="F5" s="466"/>
      <c r="G5" s="38" t="s">
        <v>258</v>
      </c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40">
        <v>1990</v>
      </c>
      <c r="U5" s="41">
        <f>T5+1</f>
        <v>1991</v>
      </c>
      <c r="V5" s="41">
        <f t="shared" ref="V5:AR5" si="0">U5+1</f>
        <v>1992</v>
      </c>
      <c r="W5" s="41">
        <f t="shared" si="0"/>
        <v>1993</v>
      </c>
      <c r="X5" s="41">
        <f t="shared" si="0"/>
        <v>1994</v>
      </c>
      <c r="Y5" s="41">
        <f t="shared" si="0"/>
        <v>1995</v>
      </c>
      <c r="Z5" s="41">
        <f t="shared" si="0"/>
        <v>1996</v>
      </c>
      <c r="AA5" s="41">
        <f t="shared" si="0"/>
        <v>1997</v>
      </c>
      <c r="AB5" s="41">
        <f t="shared" si="0"/>
        <v>1998</v>
      </c>
      <c r="AC5" s="41">
        <f t="shared" si="0"/>
        <v>1999</v>
      </c>
      <c r="AD5" s="41">
        <f t="shared" si="0"/>
        <v>2000</v>
      </c>
      <c r="AE5" s="41">
        <f t="shared" si="0"/>
        <v>2001</v>
      </c>
      <c r="AF5" s="41">
        <f t="shared" si="0"/>
        <v>2002</v>
      </c>
      <c r="AG5" s="41">
        <f t="shared" si="0"/>
        <v>2003</v>
      </c>
      <c r="AH5" s="41">
        <f t="shared" si="0"/>
        <v>2004</v>
      </c>
      <c r="AI5" s="41">
        <f t="shared" si="0"/>
        <v>2005</v>
      </c>
      <c r="AJ5" s="41">
        <f t="shared" si="0"/>
        <v>2006</v>
      </c>
      <c r="AK5" s="41">
        <f t="shared" si="0"/>
        <v>2007</v>
      </c>
      <c r="AL5" s="41">
        <f t="shared" si="0"/>
        <v>2008</v>
      </c>
      <c r="AM5" s="41">
        <f t="shared" si="0"/>
        <v>2009</v>
      </c>
      <c r="AN5" s="41">
        <f t="shared" si="0"/>
        <v>2010</v>
      </c>
      <c r="AO5" s="41">
        <f t="shared" si="0"/>
        <v>2011</v>
      </c>
      <c r="AP5" s="41">
        <f t="shared" si="0"/>
        <v>2012</v>
      </c>
      <c r="AQ5" s="41">
        <f t="shared" si="0"/>
        <v>2013</v>
      </c>
      <c r="AR5" s="41">
        <f t="shared" si="0"/>
        <v>2014</v>
      </c>
    </row>
    <row r="6" spans="2:44" ht="22.5" customHeight="1">
      <c r="B6" s="467" t="s">
        <v>259</v>
      </c>
      <c r="C6" s="504" t="s">
        <v>260</v>
      </c>
      <c r="D6" s="42" t="s">
        <v>7</v>
      </c>
      <c r="E6" s="43" t="s">
        <v>261</v>
      </c>
      <c r="F6" s="44"/>
      <c r="G6" s="45" t="s">
        <v>262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13">
        <v>38701</v>
      </c>
      <c r="U6" s="314">
        <v>40347</v>
      </c>
      <c r="V6" s="314">
        <v>41666</v>
      </c>
      <c r="W6" s="314">
        <v>41224</v>
      </c>
      <c r="X6" s="314">
        <v>42297</v>
      </c>
      <c r="Y6" s="314">
        <v>42142</v>
      </c>
      <c r="Z6" s="314">
        <v>42560</v>
      </c>
      <c r="AA6" s="314">
        <v>39926</v>
      </c>
      <c r="AB6" s="314">
        <v>35363</v>
      </c>
      <c r="AC6" s="314">
        <v>35010</v>
      </c>
      <c r="AD6" s="314">
        <v>35086</v>
      </c>
      <c r="AE6" s="314">
        <v>34374</v>
      </c>
      <c r="AF6" s="314">
        <v>32417</v>
      </c>
      <c r="AG6" s="314">
        <v>31935</v>
      </c>
      <c r="AH6" s="314">
        <v>31276</v>
      </c>
      <c r="AI6" s="314">
        <v>32280</v>
      </c>
      <c r="AJ6" s="314">
        <v>31991</v>
      </c>
      <c r="AK6" s="314">
        <v>30658</v>
      </c>
      <c r="AL6" s="314">
        <v>28553</v>
      </c>
      <c r="AM6" s="314">
        <v>25308</v>
      </c>
      <c r="AN6" s="314">
        <v>24321</v>
      </c>
      <c r="AO6" s="314">
        <v>24983</v>
      </c>
      <c r="AP6" s="314">
        <v>25625</v>
      </c>
      <c r="AQ6" s="314">
        <v>26805</v>
      </c>
      <c r="AR6" s="314">
        <v>26557</v>
      </c>
    </row>
    <row r="7" spans="2:44" ht="12" customHeight="1">
      <c r="B7" s="484"/>
      <c r="C7" s="486"/>
      <c r="D7" s="42" t="s">
        <v>8</v>
      </c>
      <c r="E7" s="47" t="s">
        <v>264</v>
      </c>
      <c r="F7" s="44"/>
      <c r="G7" s="45" t="s">
        <v>265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15">
        <v>6674</v>
      </c>
      <c r="U7" s="316">
        <v>6525</v>
      </c>
      <c r="V7" s="316">
        <v>5946</v>
      </c>
      <c r="W7" s="316">
        <v>5842</v>
      </c>
      <c r="X7" s="316">
        <v>5740</v>
      </c>
      <c r="Y7" s="316">
        <v>5795</v>
      </c>
      <c r="Z7" s="316">
        <v>5789</v>
      </c>
      <c r="AA7" s="316">
        <v>5904</v>
      </c>
      <c r="AB7" s="316">
        <v>5638</v>
      </c>
      <c r="AC7" s="316">
        <v>5703</v>
      </c>
      <c r="AD7" s="316">
        <v>5900</v>
      </c>
      <c r="AE7" s="316">
        <v>5595</v>
      </c>
      <c r="AF7" s="316">
        <v>5605</v>
      </c>
      <c r="AG7" s="316">
        <v>6011</v>
      </c>
      <c r="AH7" s="316">
        <v>6399</v>
      </c>
      <c r="AI7" s="316">
        <v>6646</v>
      </c>
      <c r="AJ7" s="316">
        <v>6788</v>
      </c>
      <c r="AK7" s="316">
        <v>7012</v>
      </c>
      <c r="AL7" s="316">
        <v>6592</v>
      </c>
      <c r="AM7" s="316">
        <v>5365</v>
      </c>
      <c r="AN7" s="316">
        <v>6285</v>
      </c>
      <c r="AO7" s="316">
        <v>5896</v>
      </c>
      <c r="AP7" s="316">
        <v>5679</v>
      </c>
      <c r="AQ7" s="316">
        <v>5767</v>
      </c>
      <c r="AR7" s="316">
        <v>5922</v>
      </c>
    </row>
    <row r="8" spans="2:44" ht="24" customHeight="1">
      <c r="B8" s="484"/>
      <c r="C8" s="486"/>
      <c r="D8" s="42" t="s">
        <v>9</v>
      </c>
      <c r="E8" s="480" t="s">
        <v>109</v>
      </c>
      <c r="F8" s="481"/>
      <c r="G8" s="45" t="s">
        <v>265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17">
        <v>153</v>
      </c>
      <c r="U8" s="318">
        <v>150</v>
      </c>
      <c r="V8" s="318">
        <v>143</v>
      </c>
      <c r="W8" s="318">
        <v>141</v>
      </c>
      <c r="X8" s="318">
        <v>139</v>
      </c>
      <c r="Y8" s="318">
        <v>136</v>
      </c>
      <c r="Z8" s="318">
        <v>134</v>
      </c>
      <c r="AA8" s="318">
        <v>128</v>
      </c>
      <c r="AB8" s="318">
        <v>108</v>
      </c>
      <c r="AC8" s="318">
        <v>111</v>
      </c>
      <c r="AD8" s="318">
        <v>107</v>
      </c>
      <c r="AE8" s="318">
        <v>106</v>
      </c>
      <c r="AF8" s="318">
        <v>104</v>
      </c>
      <c r="AG8" s="318">
        <v>124</v>
      </c>
      <c r="AH8" s="318">
        <v>128</v>
      </c>
      <c r="AI8" s="318">
        <v>122</v>
      </c>
      <c r="AJ8" s="318">
        <v>117</v>
      </c>
      <c r="AK8" s="318">
        <v>104</v>
      </c>
      <c r="AL8" s="318">
        <v>82</v>
      </c>
      <c r="AM8" s="318">
        <v>64</v>
      </c>
      <c r="AN8" s="318">
        <v>78</v>
      </c>
      <c r="AO8" s="318">
        <v>80</v>
      </c>
      <c r="AP8" s="318">
        <v>86</v>
      </c>
      <c r="AQ8" s="318">
        <v>93</v>
      </c>
      <c r="AR8" s="318">
        <v>93</v>
      </c>
    </row>
    <row r="9" spans="2:44" ht="14.25" customHeight="1">
      <c r="B9" s="484"/>
      <c r="C9" s="486"/>
      <c r="D9" s="501" t="s">
        <v>10</v>
      </c>
      <c r="E9" s="498" t="s">
        <v>99</v>
      </c>
      <c r="F9" s="49" t="s">
        <v>160</v>
      </c>
      <c r="G9" s="45" t="s">
        <v>262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19">
        <v>930</v>
      </c>
      <c r="U9" s="320">
        <v>977</v>
      </c>
      <c r="V9" s="320">
        <v>919</v>
      </c>
      <c r="W9" s="320">
        <v>957</v>
      </c>
      <c r="X9" s="320">
        <v>1002</v>
      </c>
      <c r="Y9" s="320">
        <v>1066</v>
      </c>
      <c r="Z9" s="320">
        <v>1030</v>
      </c>
      <c r="AA9" s="320">
        <v>986</v>
      </c>
      <c r="AB9" s="320">
        <v>943</v>
      </c>
      <c r="AC9" s="320">
        <v>951</v>
      </c>
      <c r="AD9" s="320">
        <v>981</v>
      </c>
      <c r="AE9" s="320">
        <v>999</v>
      </c>
      <c r="AF9" s="320">
        <v>786</v>
      </c>
      <c r="AG9" s="320">
        <v>687</v>
      </c>
      <c r="AH9" s="320">
        <v>670</v>
      </c>
      <c r="AI9" s="320">
        <v>737</v>
      </c>
      <c r="AJ9" s="320">
        <v>836</v>
      </c>
      <c r="AK9" s="320">
        <v>887</v>
      </c>
      <c r="AL9" s="320">
        <v>847</v>
      </c>
      <c r="AM9" s="320">
        <v>896</v>
      </c>
      <c r="AN9" s="320">
        <v>891</v>
      </c>
      <c r="AO9" s="320">
        <v>869</v>
      </c>
      <c r="AP9" s="320">
        <v>964</v>
      </c>
      <c r="AQ9" s="320">
        <v>1017</v>
      </c>
      <c r="AR9" s="320">
        <v>1052</v>
      </c>
    </row>
    <row r="10" spans="2:44" ht="24">
      <c r="B10" s="484"/>
      <c r="C10" s="473"/>
      <c r="D10" s="499"/>
      <c r="E10" s="499"/>
      <c r="F10" s="49" t="s">
        <v>98</v>
      </c>
      <c r="G10" s="51" t="s">
        <v>262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21">
        <v>267</v>
      </c>
      <c r="U10" s="322">
        <v>264</v>
      </c>
      <c r="V10" s="322">
        <v>253</v>
      </c>
      <c r="W10" s="322">
        <v>251</v>
      </c>
      <c r="X10" s="322">
        <v>251</v>
      </c>
      <c r="Y10" s="322">
        <v>250</v>
      </c>
      <c r="Z10" s="322">
        <v>242</v>
      </c>
      <c r="AA10" s="322">
        <v>237</v>
      </c>
      <c r="AB10" s="322">
        <v>210</v>
      </c>
      <c r="AC10" s="322">
        <v>210</v>
      </c>
      <c r="AD10" s="322">
        <v>209</v>
      </c>
      <c r="AE10" s="322">
        <v>197</v>
      </c>
      <c r="AF10" s="322">
        <v>189</v>
      </c>
      <c r="AG10" s="322">
        <v>201</v>
      </c>
      <c r="AH10" s="322">
        <v>207</v>
      </c>
      <c r="AI10" s="322">
        <v>197</v>
      </c>
      <c r="AJ10" s="322">
        <v>188</v>
      </c>
      <c r="AK10" s="322">
        <v>180</v>
      </c>
      <c r="AL10" s="322">
        <v>157</v>
      </c>
      <c r="AM10" s="322">
        <v>136</v>
      </c>
      <c r="AN10" s="322">
        <v>145</v>
      </c>
      <c r="AO10" s="322">
        <v>144</v>
      </c>
      <c r="AP10" s="322">
        <v>140</v>
      </c>
      <c r="AQ10" s="322">
        <v>142</v>
      </c>
      <c r="AR10" s="322">
        <v>146</v>
      </c>
    </row>
    <row r="11" spans="2:44" ht="15" thickBot="1">
      <c r="B11" s="484"/>
      <c r="C11" s="474"/>
      <c r="D11" s="500"/>
      <c r="E11" s="500"/>
      <c r="F11" s="49" t="s">
        <v>83</v>
      </c>
      <c r="G11" s="52" t="s">
        <v>265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19">
        <v>2493</v>
      </c>
      <c r="U11" s="320">
        <v>2274</v>
      </c>
      <c r="V11" s="320">
        <v>2027</v>
      </c>
      <c r="W11" s="320">
        <v>1825</v>
      </c>
      <c r="X11" s="320">
        <v>1821</v>
      </c>
      <c r="Y11" s="320">
        <v>1742</v>
      </c>
      <c r="Z11" s="320">
        <v>1719</v>
      </c>
      <c r="AA11" s="320">
        <v>1644</v>
      </c>
      <c r="AB11" s="320">
        <v>1586</v>
      </c>
      <c r="AC11" s="320">
        <v>1580</v>
      </c>
      <c r="AD11" s="320">
        <v>1617</v>
      </c>
      <c r="AE11" s="320">
        <v>1686</v>
      </c>
      <c r="AF11" s="320">
        <v>1367</v>
      </c>
      <c r="AG11" s="320">
        <v>1176</v>
      </c>
      <c r="AH11" s="320">
        <v>1130</v>
      </c>
      <c r="AI11" s="320">
        <v>1238</v>
      </c>
      <c r="AJ11" s="320">
        <v>1273</v>
      </c>
      <c r="AK11" s="320">
        <v>1359</v>
      </c>
      <c r="AL11" s="320">
        <v>1202</v>
      </c>
      <c r="AM11" s="320">
        <v>1005</v>
      </c>
      <c r="AN11" s="320">
        <v>1028</v>
      </c>
      <c r="AO11" s="320">
        <v>1120</v>
      </c>
      <c r="AP11" s="320">
        <v>1167</v>
      </c>
      <c r="AQ11" s="320">
        <v>1229</v>
      </c>
      <c r="AR11" s="320">
        <v>1153</v>
      </c>
    </row>
    <row r="12" spans="2:44" ht="15" thickTop="1">
      <c r="B12" s="485"/>
      <c r="C12" s="53" t="s">
        <v>266</v>
      </c>
      <c r="D12" s="54"/>
      <c r="E12" s="54"/>
      <c r="F12" s="55"/>
      <c r="G12" s="56" t="s">
        <v>262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23">
        <v>49219</v>
      </c>
      <c r="U12" s="324">
        <v>50536</v>
      </c>
      <c r="V12" s="324">
        <v>50953</v>
      </c>
      <c r="W12" s="324">
        <v>50240</v>
      </c>
      <c r="X12" s="324">
        <v>51250</v>
      </c>
      <c r="Y12" s="324">
        <v>51131</v>
      </c>
      <c r="Z12" s="324">
        <v>51474</v>
      </c>
      <c r="AA12" s="324">
        <v>48825</v>
      </c>
      <c r="AB12" s="324">
        <v>43848</v>
      </c>
      <c r="AC12" s="324">
        <v>43564</v>
      </c>
      <c r="AD12" s="324">
        <v>43899</v>
      </c>
      <c r="AE12" s="324">
        <v>42956</v>
      </c>
      <c r="AF12" s="324">
        <v>40469</v>
      </c>
      <c r="AG12" s="324">
        <v>40134</v>
      </c>
      <c r="AH12" s="324">
        <v>39809</v>
      </c>
      <c r="AI12" s="324">
        <v>41220</v>
      </c>
      <c r="AJ12" s="324">
        <v>41192</v>
      </c>
      <c r="AK12" s="324">
        <v>40200</v>
      </c>
      <c r="AL12" s="324">
        <v>37432</v>
      </c>
      <c r="AM12" s="324">
        <v>32776</v>
      </c>
      <c r="AN12" s="324">
        <v>32748</v>
      </c>
      <c r="AO12" s="324">
        <v>33091</v>
      </c>
      <c r="AP12" s="324">
        <v>33661</v>
      </c>
      <c r="AQ12" s="324">
        <v>35054</v>
      </c>
      <c r="AR12" s="324">
        <v>34924</v>
      </c>
    </row>
    <row r="14" spans="2:44" s="12" customFormat="1" ht="12.75">
      <c r="B14" s="1" t="s">
        <v>267</v>
      </c>
      <c r="C14" s="60"/>
      <c r="D14" s="62"/>
      <c r="E14" s="63"/>
      <c r="F14" s="64"/>
      <c r="G14" s="65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</row>
    <row r="15" spans="2:44" s="12" customFormat="1" ht="12.75">
      <c r="B15" s="37" t="s">
        <v>268</v>
      </c>
      <c r="C15" s="464" t="s">
        <v>257</v>
      </c>
      <c r="D15" s="465"/>
      <c r="E15" s="465"/>
      <c r="F15" s="466"/>
      <c r="G15" s="38" t="s">
        <v>258</v>
      </c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40">
        <v>1990</v>
      </c>
      <c r="U15" s="41">
        <f t="shared" ref="U15:AR15" si="1">T15+1</f>
        <v>1991</v>
      </c>
      <c r="V15" s="41">
        <f t="shared" si="1"/>
        <v>1992</v>
      </c>
      <c r="W15" s="41">
        <f t="shared" si="1"/>
        <v>1993</v>
      </c>
      <c r="X15" s="41">
        <f t="shared" si="1"/>
        <v>1994</v>
      </c>
      <c r="Y15" s="41">
        <f t="shared" si="1"/>
        <v>1995</v>
      </c>
      <c r="Z15" s="41">
        <f t="shared" si="1"/>
        <v>1996</v>
      </c>
      <c r="AA15" s="41">
        <f t="shared" si="1"/>
        <v>1997</v>
      </c>
      <c r="AB15" s="41">
        <f t="shared" si="1"/>
        <v>1998</v>
      </c>
      <c r="AC15" s="41">
        <f t="shared" si="1"/>
        <v>1999</v>
      </c>
      <c r="AD15" s="41">
        <f t="shared" si="1"/>
        <v>2000</v>
      </c>
      <c r="AE15" s="41">
        <f t="shared" si="1"/>
        <v>2001</v>
      </c>
      <c r="AF15" s="41">
        <f t="shared" si="1"/>
        <v>2002</v>
      </c>
      <c r="AG15" s="41">
        <f t="shared" si="1"/>
        <v>2003</v>
      </c>
      <c r="AH15" s="41">
        <f t="shared" si="1"/>
        <v>2004</v>
      </c>
      <c r="AI15" s="41">
        <f t="shared" si="1"/>
        <v>2005</v>
      </c>
      <c r="AJ15" s="41">
        <f t="shared" si="1"/>
        <v>2006</v>
      </c>
      <c r="AK15" s="41">
        <f t="shared" si="1"/>
        <v>2007</v>
      </c>
      <c r="AL15" s="41">
        <f t="shared" si="1"/>
        <v>2008</v>
      </c>
      <c r="AM15" s="41">
        <f t="shared" si="1"/>
        <v>2009</v>
      </c>
      <c r="AN15" s="41">
        <f t="shared" si="1"/>
        <v>2010</v>
      </c>
      <c r="AO15" s="41">
        <f t="shared" si="1"/>
        <v>2011</v>
      </c>
      <c r="AP15" s="41">
        <f t="shared" si="1"/>
        <v>2012</v>
      </c>
      <c r="AQ15" s="41">
        <f t="shared" si="1"/>
        <v>2013</v>
      </c>
      <c r="AR15" s="41">
        <f t="shared" si="1"/>
        <v>2014</v>
      </c>
    </row>
    <row r="16" spans="2:44" ht="22.5" customHeight="1">
      <c r="B16" s="467" t="s">
        <v>259</v>
      </c>
      <c r="C16" s="512" t="s">
        <v>269</v>
      </c>
      <c r="D16" s="42" t="s">
        <v>25</v>
      </c>
      <c r="E16" s="43" t="s">
        <v>270</v>
      </c>
      <c r="F16" s="44"/>
      <c r="G16" s="45" t="s">
        <v>262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48">
        <v>3416</v>
      </c>
      <c r="U16" s="48">
        <v>3362</v>
      </c>
      <c r="V16" s="48">
        <v>3390</v>
      </c>
      <c r="W16" s="48">
        <v>3216</v>
      </c>
      <c r="X16" s="48">
        <v>3422</v>
      </c>
      <c r="Y16" s="48">
        <v>3456</v>
      </c>
      <c r="Z16" s="48">
        <v>3481</v>
      </c>
      <c r="AA16" s="48">
        <v>3391</v>
      </c>
      <c r="AB16" s="48">
        <v>3007</v>
      </c>
      <c r="AC16" s="48">
        <v>3305</v>
      </c>
      <c r="AD16" s="48">
        <v>3183</v>
      </c>
      <c r="AE16" s="48">
        <v>2968</v>
      </c>
      <c r="AF16" s="48">
        <v>2736</v>
      </c>
      <c r="AG16" s="48">
        <v>2457</v>
      </c>
      <c r="AH16" s="48">
        <v>2467</v>
      </c>
      <c r="AI16" s="48">
        <v>2164</v>
      </c>
      <c r="AJ16" s="48">
        <v>2196</v>
      </c>
      <c r="AK16" s="48">
        <v>2256</v>
      </c>
      <c r="AL16" s="48">
        <v>2004</v>
      </c>
      <c r="AM16" s="48">
        <v>1920</v>
      </c>
      <c r="AN16" s="48">
        <v>2119</v>
      </c>
      <c r="AO16" s="48">
        <v>2004</v>
      </c>
      <c r="AP16" s="48">
        <v>1852</v>
      </c>
      <c r="AQ16" s="48">
        <v>1930</v>
      </c>
      <c r="AR16" s="48">
        <v>1891</v>
      </c>
    </row>
    <row r="17" spans="2:44" ht="24" customHeight="1">
      <c r="B17" s="484"/>
      <c r="C17" s="513"/>
      <c r="D17" s="505" t="s">
        <v>111</v>
      </c>
      <c r="E17" s="502" t="s">
        <v>272</v>
      </c>
      <c r="F17" s="67" t="s">
        <v>273</v>
      </c>
      <c r="G17" s="45" t="s">
        <v>262</v>
      </c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48" t="s">
        <v>529</v>
      </c>
      <c r="U17" s="48" t="s">
        <v>529</v>
      </c>
      <c r="V17" s="48" t="s">
        <v>529</v>
      </c>
      <c r="W17" s="48" t="s">
        <v>529</v>
      </c>
      <c r="X17" s="48" t="s">
        <v>529</v>
      </c>
      <c r="Y17" s="48" t="s">
        <v>529</v>
      </c>
      <c r="Z17" s="48" t="s">
        <v>529</v>
      </c>
      <c r="AA17" s="48" t="s">
        <v>529</v>
      </c>
      <c r="AB17" s="48" t="s">
        <v>529</v>
      </c>
      <c r="AC17" s="48" t="s">
        <v>529</v>
      </c>
      <c r="AD17" s="48" t="s">
        <v>529</v>
      </c>
      <c r="AE17" s="48" t="s">
        <v>529</v>
      </c>
      <c r="AF17" s="48" t="s">
        <v>529</v>
      </c>
      <c r="AG17" s="48" t="s">
        <v>529</v>
      </c>
      <c r="AH17" s="48" t="s">
        <v>529</v>
      </c>
      <c r="AI17" s="48" t="s">
        <v>529</v>
      </c>
      <c r="AJ17" s="48" t="s">
        <v>529</v>
      </c>
      <c r="AK17" s="48" t="s">
        <v>529</v>
      </c>
      <c r="AL17" s="48" t="s">
        <v>529</v>
      </c>
      <c r="AM17" s="48" t="s">
        <v>529</v>
      </c>
      <c r="AN17" s="48" t="s">
        <v>529</v>
      </c>
      <c r="AO17" s="48" t="s">
        <v>529</v>
      </c>
      <c r="AP17" s="48" t="s">
        <v>529</v>
      </c>
      <c r="AQ17" s="48" t="s">
        <v>529</v>
      </c>
      <c r="AR17" s="48" t="s">
        <v>529</v>
      </c>
    </row>
    <row r="18" spans="2:44" ht="24">
      <c r="B18" s="484"/>
      <c r="C18" s="513"/>
      <c r="D18" s="485"/>
      <c r="E18" s="503"/>
      <c r="F18" s="67" t="s">
        <v>274</v>
      </c>
      <c r="G18" s="45" t="s">
        <v>262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48" t="s">
        <v>529</v>
      </c>
      <c r="U18" s="48" t="s">
        <v>529</v>
      </c>
      <c r="V18" s="48" t="s">
        <v>529</v>
      </c>
      <c r="W18" s="48" t="s">
        <v>529</v>
      </c>
      <c r="X18" s="48" t="s">
        <v>529</v>
      </c>
      <c r="Y18" s="48" t="s">
        <v>529</v>
      </c>
      <c r="Z18" s="48" t="s">
        <v>529</v>
      </c>
      <c r="AA18" s="48" t="s">
        <v>529</v>
      </c>
      <c r="AB18" s="48" t="s">
        <v>529</v>
      </c>
      <c r="AC18" s="48" t="s">
        <v>529</v>
      </c>
      <c r="AD18" s="48" t="s">
        <v>529</v>
      </c>
      <c r="AE18" s="48" t="s">
        <v>529</v>
      </c>
      <c r="AF18" s="48" t="s">
        <v>529</v>
      </c>
      <c r="AG18" s="48" t="s">
        <v>529</v>
      </c>
      <c r="AH18" s="48" t="s">
        <v>529</v>
      </c>
      <c r="AI18" s="48" t="s">
        <v>529</v>
      </c>
      <c r="AJ18" s="48" t="s">
        <v>529</v>
      </c>
      <c r="AK18" s="48" t="s">
        <v>529</v>
      </c>
      <c r="AL18" s="48" t="s">
        <v>529</v>
      </c>
      <c r="AM18" s="48" t="s">
        <v>529</v>
      </c>
      <c r="AN18" s="48" t="s">
        <v>529</v>
      </c>
      <c r="AO18" s="48" t="s">
        <v>529</v>
      </c>
      <c r="AP18" s="48" t="s">
        <v>529</v>
      </c>
      <c r="AQ18" s="48" t="s">
        <v>529</v>
      </c>
      <c r="AR18" s="48" t="s">
        <v>529</v>
      </c>
    </row>
    <row r="19" spans="2:44" ht="14.25">
      <c r="B19" s="484"/>
      <c r="C19" s="513"/>
      <c r="D19" s="42" t="s">
        <v>91</v>
      </c>
      <c r="E19" s="68" t="s">
        <v>92</v>
      </c>
      <c r="F19" s="69"/>
      <c r="G19" s="45" t="s">
        <v>271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70">
        <v>102</v>
      </c>
      <c r="U19" s="70">
        <v>111</v>
      </c>
      <c r="V19" s="70">
        <v>101</v>
      </c>
      <c r="W19" s="70">
        <v>35</v>
      </c>
      <c r="X19" s="70">
        <v>35</v>
      </c>
      <c r="Y19" s="70">
        <v>39</v>
      </c>
      <c r="Z19" s="70">
        <v>46</v>
      </c>
      <c r="AA19" s="70">
        <v>41</v>
      </c>
      <c r="AB19" s="70">
        <v>50</v>
      </c>
      <c r="AC19" s="70">
        <v>52</v>
      </c>
      <c r="AD19" s="70">
        <v>53</v>
      </c>
      <c r="AE19" s="70">
        <v>51</v>
      </c>
      <c r="AF19" s="70">
        <v>55</v>
      </c>
      <c r="AG19" s="70">
        <v>56</v>
      </c>
      <c r="AH19" s="70">
        <v>59</v>
      </c>
      <c r="AI19" s="70">
        <v>59</v>
      </c>
      <c r="AJ19" s="70">
        <v>60</v>
      </c>
      <c r="AK19" s="70">
        <v>62</v>
      </c>
      <c r="AL19" s="70">
        <v>51</v>
      </c>
      <c r="AM19" s="70">
        <v>43</v>
      </c>
      <c r="AN19" s="70">
        <v>62</v>
      </c>
      <c r="AO19" s="70">
        <v>65</v>
      </c>
      <c r="AP19" s="70">
        <v>51</v>
      </c>
      <c r="AQ19" s="70">
        <v>60</v>
      </c>
      <c r="AR19" s="70">
        <v>62</v>
      </c>
    </row>
    <row r="20" spans="2:44" ht="13.5" customHeight="1">
      <c r="B20" s="484"/>
      <c r="C20" s="513"/>
      <c r="D20" s="505" t="s">
        <v>110</v>
      </c>
      <c r="E20" s="509" t="s">
        <v>90</v>
      </c>
      <c r="F20" s="71" t="s">
        <v>134</v>
      </c>
      <c r="G20" s="72" t="s">
        <v>271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73">
        <v>56.18</v>
      </c>
      <c r="U20" s="73">
        <v>51.44</v>
      </c>
      <c r="V20" s="73">
        <v>15.44</v>
      </c>
      <c r="W20" s="73">
        <v>30.44</v>
      </c>
      <c r="X20" s="73">
        <v>27.24</v>
      </c>
      <c r="Y20" s="73">
        <v>50.58</v>
      </c>
      <c r="Z20" s="73" t="s">
        <v>528</v>
      </c>
      <c r="AA20" s="73" t="s">
        <v>528</v>
      </c>
      <c r="AB20" s="73" t="s">
        <v>528</v>
      </c>
      <c r="AC20" s="73" t="s">
        <v>528</v>
      </c>
      <c r="AD20" s="73" t="s">
        <v>528</v>
      </c>
      <c r="AE20" s="73" t="s">
        <v>528</v>
      </c>
      <c r="AF20" s="73" t="s">
        <v>528</v>
      </c>
      <c r="AG20" s="73" t="s">
        <v>528</v>
      </c>
      <c r="AH20" s="73" t="s">
        <v>528</v>
      </c>
      <c r="AI20" s="73" t="s">
        <v>528</v>
      </c>
      <c r="AJ20" s="73" t="s">
        <v>528</v>
      </c>
      <c r="AK20" s="73" t="s">
        <v>528</v>
      </c>
      <c r="AL20" s="73" t="s">
        <v>528</v>
      </c>
      <c r="AM20" s="73" t="s">
        <v>528</v>
      </c>
      <c r="AN20" s="73" t="s">
        <v>528</v>
      </c>
      <c r="AO20" s="73" t="s">
        <v>528</v>
      </c>
      <c r="AP20" s="73" t="s">
        <v>528</v>
      </c>
      <c r="AQ20" s="73" t="s">
        <v>528</v>
      </c>
      <c r="AR20" s="73" t="s">
        <v>528</v>
      </c>
    </row>
    <row r="21" spans="2:44" ht="12" customHeight="1">
      <c r="B21" s="484"/>
      <c r="C21" s="513"/>
      <c r="D21" s="493"/>
      <c r="E21" s="510"/>
      <c r="F21" s="74" t="s">
        <v>275</v>
      </c>
      <c r="G21" s="72" t="s">
        <v>262</v>
      </c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73" t="s">
        <v>529</v>
      </c>
      <c r="U21" s="73" t="s">
        <v>529</v>
      </c>
      <c r="V21" s="73" t="s">
        <v>529</v>
      </c>
      <c r="W21" s="73" t="s">
        <v>529</v>
      </c>
      <c r="X21" s="73" t="s">
        <v>529</v>
      </c>
      <c r="Y21" s="73" t="s">
        <v>529</v>
      </c>
      <c r="Z21" s="73" t="s">
        <v>529</v>
      </c>
      <c r="AA21" s="73" t="s">
        <v>529</v>
      </c>
      <c r="AB21" s="73" t="s">
        <v>529</v>
      </c>
      <c r="AC21" s="73" t="s">
        <v>529</v>
      </c>
      <c r="AD21" s="73" t="s">
        <v>529</v>
      </c>
      <c r="AE21" s="73" t="s">
        <v>529</v>
      </c>
      <c r="AF21" s="73" t="s">
        <v>529</v>
      </c>
      <c r="AG21" s="73" t="s">
        <v>529</v>
      </c>
      <c r="AH21" s="73" t="s">
        <v>529</v>
      </c>
      <c r="AI21" s="73" t="s">
        <v>529</v>
      </c>
      <c r="AJ21" s="73" t="s">
        <v>529</v>
      </c>
      <c r="AK21" s="73" t="s">
        <v>529</v>
      </c>
      <c r="AL21" s="73" t="s">
        <v>529</v>
      </c>
      <c r="AM21" s="73" t="s">
        <v>529</v>
      </c>
      <c r="AN21" s="73" t="s">
        <v>529</v>
      </c>
      <c r="AO21" s="73" t="s">
        <v>529</v>
      </c>
      <c r="AP21" s="73" t="s">
        <v>529</v>
      </c>
      <c r="AQ21" s="73" t="s">
        <v>529</v>
      </c>
      <c r="AR21" s="73" t="s">
        <v>529</v>
      </c>
    </row>
    <row r="22" spans="2:44" ht="50.25" customHeight="1">
      <c r="B22" s="484"/>
      <c r="C22" s="514"/>
      <c r="D22" s="493"/>
      <c r="E22" s="510"/>
      <c r="F22" s="50" t="s">
        <v>276</v>
      </c>
      <c r="G22" s="51" t="s">
        <v>262</v>
      </c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73">
        <v>149.83000000000001</v>
      </c>
      <c r="U22" s="73">
        <v>145.57</v>
      </c>
      <c r="V22" s="73">
        <v>148.94999999999999</v>
      </c>
      <c r="W22" s="73">
        <v>147.29</v>
      </c>
      <c r="X22" s="73">
        <v>154.24</v>
      </c>
      <c r="Y22" s="73">
        <v>171.35</v>
      </c>
      <c r="Z22" s="73">
        <v>197.41</v>
      </c>
      <c r="AA22" s="73">
        <v>197.39</v>
      </c>
      <c r="AB22" s="73">
        <v>195.17</v>
      </c>
      <c r="AC22" s="73">
        <v>206.6</v>
      </c>
      <c r="AD22" s="73">
        <v>192.56</v>
      </c>
      <c r="AE22" s="73">
        <v>187.37</v>
      </c>
      <c r="AF22" s="73">
        <v>192.76</v>
      </c>
      <c r="AG22" s="73">
        <v>191.26</v>
      </c>
      <c r="AH22" s="73">
        <v>192.83</v>
      </c>
      <c r="AI22" s="73">
        <v>200.44</v>
      </c>
      <c r="AJ22" s="73">
        <v>205.21</v>
      </c>
      <c r="AK22" s="73">
        <v>199.08</v>
      </c>
      <c r="AL22" s="73">
        <v>183.71</v>
      </c>
      <c r="AM22" s="73">
        <v>191.39</v>
      </c>
      <c r="AN22" s="73">
        <v>184.38</v>
      </c>
      <c r="AO22" s="73">
        <v>145.79</v>
      </c>
      <c r="AP22" s="73">
        <v>130</v>
      </c>
      <c r="AQ22" s="73">
        <v>147.91</v>
      </c>
      <c r="AR22" s="73">
        <v>149.80000000000001</v>
      </c>
    </row>
    <row r="23" spans="2:44" ht="24" customHeight="1">
      <c r="B23" s="484"/>
      <c r="C23" s="514"/>
      <c r="D23" s="493"/>
      <c r="E23" s="510"/>
      <c r="F23" s="78" t="s">
        <v>162</v>
      </c>
      <c r="G23" s="51" t="s">
        <v>262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73">
        <v>171.38</v>
      </c>
      <c r="U23" s="73">
        <v>178.07</v>
      </c>
      <c r="V23" s="73">
        <v>174.05</v>
      </c>
      <c r="W23" s="73">
        <v>158.83000000000001</v>
      </c>
      <c r="X23" s="73">
        <v>178.12</v>
      </c>
      <c r="Y23" s="73">
        <v>190.77</v>
      </c>
      <c r="Z23" s="73">
        <v>212.46</v>
      </c>
      <c r="AA23" s="73">
        <v>229.58</v>
      </c>
      <c r="AB23" s="73">
        <v>230.65</v>
      </c>
      <c r="AC23" s="73">
        <v>238.2</v>
      </c>
      <c r="AD23" s="73">
        <v>230.67</v>
      </c>
      <c r="AE23" s="73">
        <v>208.58</v>
      </c>
      <c r="AF23" s="73">
        <v>212.98</v>
      </c>
      <c r="AG23" s="73">
        <v>227.54</v>
      </c>
      <c r="AH23" s="73">
        <v>230.11</v>
      </c>
      <c r="AI23" s="73">
        <v>240.14</v>
      </c>
      <c r="AJ23" s="73">
        <v>233.39</v>
      </c>
      <c r="AK23" s="73">
        <v>229.76</v>
      </c>
      <c r="AL23" s="73">
        <v>190.79</v>
      </c>
      <c r="AM23" s="73">
        <v>190.12</v>
      </c>
      <c r="AN23" s="73">
        <v>202.28</v>
      </c>
      <c r="AO23" s="73">
        <v>202.16</v>
      </c>
      <c r="AP23" s="73">
        <v>203.76</v>
      </c>
      <c r="AQ23" s="73">
        <v>219.54</v>
      </c>
      <c r="AR23" s="73">
        <v>214.49</v>
      </c>
    </row>
    <row r="24" spans="2:44" ht="24" customHeight="1">
      <c r="B24" s="484"/>
      <c r="C24" s="514"/>
      <c r="D24" s="493"/>
      <c r="E24" s="510"/>
      <c r="F24" s="80" t="s">
        <v>161</v>
      </c>
      <c r="G24" s="51" t="s">
        <v>271</v>
      </c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73">
        <v>439.71</v>
      </c>
      <c r="U24" s="73">
        <v>442.2</v>
      </c>
      <c r="V24" s="73">
        <v>453.89</v>
      </c>
      <c r="W24" s="73">
        <v>428.54</v>
      </c>
      <c r="X24" s="73">
        <v>467.12</v>
      </c>
      <c r="Y24" s="73">
        <v>475.64</v>
      </c>
      <c r="Z24" s="73">
        <v>511.76</v>
      </c>
      <c r="AA24" s="73">
        <v>516.67999999999995</v>
      </c>
      <c r="AB24" s="73">
        <v>496.16</v>
      </c>
      <c r="AC24" s="73">
        <v>539.53</v>
      </c>
      <c r="AD24" s="73">
        <v>535.54</v>
      </c>
      <c r="AE24" s="73">
        <v>520.14</v>
      </c>
      <c r="AF24" s="73">
        <v>548.34</v>
      </c>
      <c r="AG24" s="73">
        <v>541.67999999999995</v>
      </c>
      <c r="AH24" s="73">
        <v>538.97</v>
      </c>
      <c r="AI24" s="73">
        <v>509.02</v>
      </c>
      <c r="AJ24" s="73">
        <v>510.5</v>
      </c>
      <c r="AK24" s="73">
        <v>520.41999999999996</v>
      </c>
      <c r="AL24" s="73">
        <v>411.02</v>
      </c>
      <c r="AM24" s="73">
        <v>460.76</v>
      </c>
      <c r="AN24" s="73">
        <v>524.12</v>
      </c>
      <c r="AO24" s="73">
        <v>485.52</v>
      </c>
      <c r="AP24" s="73">
        <v>404.02</v>
      </c>
      <c r="AQ24" s="73">
        <v>364.01</v>
      </c>
      <c r="AR24" s="73">
        <v>341.61</v>
      </c>
    </row>
    <row r="25" spans="2:44" ht="24" customHeight="1">
      <c r="B25" s="484"/>
      <c r="C25" s="514"/>
      <c r="D25" s="493"/>
      <c r="E25" s="510"/>
      <c r="F25" s="81" t="s">
        <v>169</v>
      </c>
      <c r="G25" s="51" t="s">
        <v>271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73">
        <v>1633.01</v>
      </c>
      <c r="U25" s="73">
        <v>1620.87</v>
      </c>
      <c r="V25" s="73">
        <v>1555.39</v>
      </c>
      <c r="W25" s="73">
        <v>1412.07</v>
      </c>
      <c r="X25" s="73">
        <v>1498.76</v>
      </c>
      <c r="Y25" s="73">
        <v>1562.58</v>
      </c>
      <c r="Z25" s="73">
        <v>1571.42</v>
      </c>
      <c r="AA25" s="73">
        <v>1580.58</v>
      </c>
      <c r="AB25" s="73">
        <v>1480.45</v>
      </c>
      <c r="AC25" s="73">
        <v>1603.81</v>
      </c>
      <c r="AD25" s="73">
        <v>1590.06</v>
      </c>
      <c r="AE25" s="73">
        <v>1517.28</v>
      </c>
      <c r="AF25" s="73">
        <v>1587.41</v>
      </c>
      <c r="AG25" s="73">
        <v>1631.75</v>
      </c>
      <c r="AH25" s="73">
        <v>1666.73</v>
      </c>
      <c r="AI25" s="73">
        <v>1659.25</v>
      </c>
      <c r="AJ25" s="73">
        <v>1714.89</v>
      </c>
      <c r="AK25" s="73">
        <v>1731.71</v>
      </c>
      <c r="AL25" s="73">
        <v>1493.73</v>
      </c>
      <c r="AM25" s="73">
        <v>1307.55</v>
      </c>
      <c r="AN25" s="73">
        <v>1504.53</v>
      </c>
      <c r="AO25" s="73">
        <v>1379.97</v>
      </c>
      <c r="AP25" s="73">
        <v>1260.81</v>
      </c>
      <c r="AQ25" s="73">
        <v>1294.48</v>
      </c>
      <c r="AR25" s="73">
        <v>1253.6400000000001</v>
      </c>
    </row>
    <row r="26" spans="2:44" ht="24" customHeight="1">
      <c r="B26" s="484"/>
      <c r="C26" s="514"/>
      <c r="D26" s="493"/>
      <c r="E26" s="510"/>
      <c r="F26" s="82" t="s">
        <v>88</v>
      </c>
      <c r="G26" s="51" t="s">
        <v>271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73">
        <v>117.12</v>
      </c>
      <c r="U26" s="73">
        <v>122.18</v>
      </c>
      <c r="V26" s="73">
        <v>114.8</v>
      </c>
      <c r="W26" s="73">
        <v>111.7</v>
      </c>
      <c r="X26" s="73">
        <v>121.98</v>
      </c>
      <c r="Y26" s="73">
        <v>124.23</v>
      </c>
      <c r="Z26" s="73">
        <v>134.69999999999999</v>
      </c>
      <c r="AA26" s="73">
        <v>129.80000000000001</v>
      </c>
      <c r="AB26" s="73">
        <v>123.62</v>
      </c>
      <c r="AC26" s="73">
        <v>123.27</v>
      </c>
      <c r="AD26" s="73">
        <v>118.1</v>
      </c>
      <c r="AE26" s="73">
        <v>105.08</v>
      </c>
      <c r="AF26" s="73">
        <v>110.96</v>
      </c>
      <c r="AG26" s="73">
        <v>105.94</v>
      </c>
      <c r="AH26" s="73">
        <v>105.83</v>
      </c>
      <c r="AI26" s="73">
        <v>80.67</v>
      </c>
      <c r="AJ26" s="73">
        <v>66.239999999999995</v>
      </c>
      <c r="AK26" s="73">
        <v>67.77</v>
      </c>
      <c r="AL26" s="73">
        <v>59.36</v>
      </c>
      <c r="AM26" s="73">
        <v>51.1</v>
      </c>
      <c r="AN26" s="73">
        <v>59.64</v>
      </c>
      <c r="AO26" s="73">
        <v>55.34</v>
      </c>
      <c r="AP26" s="73">
        <v>60.45</v>
      </c>
      <c r="AQ26" s="73">
        <v>59.19</v>
      </c>
      <c r="AR26" s="73">
        <v>58.21</v>
      </c>
    </row>
    <row r="27" spans="2:44" ht="24" customHeight="1">
      <c r="B27" s="484"/>
      <c r="C27" s="514"/>
      <c r="D27" s="493"/>
      <c r="E27" s="510"/>
      <c r="F27" s="81" t="s">
        <v>89</v>
      </c>
      <c r="G27" s="83" t="s">
        <v>262</v>
      </c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73">
        <v>123.45</v>
      </c>
      <c r="U27" s="73">
        <v>117.98</v>
      </c>
      <c r="V27" s="73">
        <v>126.01</v>
      </c>
      <c r="W27" s="73">
        <v>132.59</v>
      </c>
      <c r="X27" s="73">
        <v>141.28</v>
      </c>
      <c r="Y27" s="73">
        <v>138.37</v>
      </c>
      <c r="Z27" s="73">
        <v>144.84</v>
      </c>
      <c r="AA27" s="73">
        <v>170.65</v>
      </c>
      <c r="AB27" s="73">
        <v>166.65</v>
      </c>
      <c r="AC27" s="73">
        <v>164.82</v>
      </c>
      <c r="AD27" s="73">
        <v>162.69999999999999</v>
      </c>
      <c r="AE27" s="73">
        <v>120.17</v>
      </c>
      <c r="AF27" s="73">
        <v>114.1</v>
      </c>
      <c r="AG27" s="73">
        <v>121.54</v>
      </c>
      <c r="AH27" s="73">
        <v>123.46</v>
      </c>
      <c r="AI27" s="73">
        <v>113.7</v>
      </c>
      <c r="AJ27" s="73">
        <v>117.56</v>
      </c>
      <c r="AK27" s="73">
        <v>114.86</v>
      </c>
      <c r="AL27" s="73">
        <v>95.6</v>
      </c>
      <c r="AM27" s="73">
        <v>93.91</v>
      </c>
      <c r="AN27" s="73">
        <v>102.38</v>
      </c>
      <c r="AO27" s="73">
        <v>90.63</v>
      </c>
      <c r="AP27" s="73">
        <v>77.84</v>
      </c>
      <c r="AQ27" s="73">
        <v>88.94</v>
      </c>
      <c r="AR27" s="73">
        <v>88.26</v>
      </c>
    </row>
    <row r="28" spans="2:44" ht="24" customHeight="1" thickBot="1">
      <c r="B28" s="484"/>
      <c r="C28" s="515"/>
      <c r="D28" s="494"/>
      <c r="E28" s="511"/>
      <c r="F28" s="84" t="s">
        <v>170</v>
      </c>
      <c r="G28" s="52" t="s">
        <v>262</v>
      </c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73">
        <v>3.24</v>
      </c>
      <c r="U28" s="73">
        <v>3.36</v>
      </c>
      <c r="V28" s="73">
        <v>4.6399999999999997</v>
      </c>
      <c r="W28" s="73">
        <v>7.11</v>
      </c>
      <c r="X28" s="73">
        <v>9.4700000000000006</v>
      </c>
      <c r="Y28" s="73">
        <v>17.98</v>
      </c>
      <c r="Z28" s="73">
        <v>19.579999999999998</v>
      </c>
      <c r="AA28" s="73">
        <v>28.41</v>
      </c>
      <c r="AB28" s="73">
        <v>20.6</v>
      </c>
      <c r="AC28" s="73">
        <v>28.22</v>
      </c>
      <c r="AD28" s="73">
        <v>35.64</v>
      </c>
      <c r="AE28" s="73">
        <v>32.42</v>
      </c>
      <c r="AF28" s="73">
        <v>26.76</v>
      </c>
      <c r="AG28" s="73">
        <v>30.27</v>
      </c>
      <c r="AH28" s="73">
        <v>30.64</v>
      </c>
      <c r="AI28" s="73">
        <v>30.34</v>
      </c>
      <c r="AJ28" s="73">
        <v>28.92</v>
      </c>
      <c r="AK28" s="73">
        <v>28.16</v>
      </c>
      <c r="AL28" s="73">
        <v>27.04</v>
      </c>
      <c r="AM28" s="73">
        <v>28.59</v>
      </c>
      <c r="AN28" s="73">
        <v>30.77</v>
      </c>
      <c r="AO28" s="73">
        <v>29.76</v>
      </c>
      <c r="AP28" s="73">
        <v>27.66</v>
      </c>
      <c r="AQ28" s="73">
        <v>25.17</v>
      </c>
      <c r="AR28" s="73">
        <v>21.58</v>
      </c>
    </row>
    <row r="29" spans="2:44" ht="12" customHeight="1" thickTop="1">
      <c r="B29" s="485"/>
      <c r="C29" s="53" t="s">
        <v>266</v>
      </c>
      <c r="D29" s="57"/>
      <c r="E29" s="57"/>
      <c r="F29" s="55"/>
      <c r="G29" s="56" t="s">
        <v>262</v>
      </c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58">
        <v>7036</v>
      </c>
      <c r="U29" s="58">
        <v>7005</v>
      </c>
      <c r="V29" s="58">
        <v>6821</v>
      </c>
      <c r="W29" s="58">
        <v>6384</v>
      </c>
      <c r="X29" s="58">
        <v>6803</v>
      </c>
      <c r="Y29" s="58">
        <v>7010</v>
      </c>
      <c r="Z29" s="58">
        <v>7064</v>
      </c>
      <c r="AA29" s="58">
        <v>7058</v>
      </c>
      <c r="AB29" s="58">
        <v>6417</v>
      </c>
      <c r="AC29" s="58">
        <v>6934</v>
      </c>
      <c r="AD29" s="58">
        <v>6807</v>
      </c>
      <c r="AE29" s="58">
        <v>6343</v>
      </c>
      <c r="AF29" s="58">
        <v>6244</v>
      </c>
      <c r="AG29" s="58">
        <v>6046</v>
      </c>
      <c r="AH29" s="58">
        <v>6128</v>
      </c>
      <c r="AI29" s="58">
        <v>5788</v>
      </c>
      <c r="AJ29" s="58">
        <v>5867</v>
      </c>
      <c r="AK29" s="58">
        <v>5959</v>
      </c>
      <c r="AL29" s="58">
        <v>5101</v>
      </c>
      <c r="AM29" s="58">
        <v>4866</v>
      </c>
      <c r="AN29" s="58">
        <v>5420</v>
      </c>
      <c r="AO29" s="58">
        <v>5097</v>
      </c>
      <c r="AP29" s="58">
        <v>4645</v>
      </c>
      <c r="AQ29" s="58">
        <v>4782</v>
      </c>
      <c r="AR29" s="58">
        <v>4683</v>
      </c>
    </row>
    <row r="30" spans="2:44" s="12" customFormat="1" ht="24" customHeight="1">
      <c r="B30" s="467" t="s">
        <v>277</v>
      </c>
      <c r="C30" s="518" t="s">
        <v>278</v>
      </c>
      <c r="D30" s="85" t="s">
        <v>112</v>
      </c>
      <c r="E30" s="86" t="s">
        <v>272</v>
      </c>
      <c r="F30" s="67" t="s">
        <v>273</v>
      </c>
      <c r="G30" s="45" t="s">
        <v>279</v>
      </c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87" t="s">
        <v>529</v>
      </c>
      <c r="U30" s="87" t="s">
        <v>529</v>
      </c>
      <c r="V30" s="87" t="s">
        <v>529</v>
      </c>
      <c r="W30" s="87" t="s">
        <v>529</v>
      </c>
      <c r="X30" s="87" t="s">
        <v>529</v>
      </c>
      <c r="Y30" s="87" t="s">
        <v>529</v>
      </c>
      <c r="Z30" s="87" t="s">
        <v>529</v>
      </c>
      <c r="AA30" s="87" t="s">
        <v>529</v>
      </c>
      <c r="AB30" s="87" t="s">
        <v>529</v>
      </c>
      <c r="AC30" s="87" t="s">
        <v>529</v>
      </c>
      <c r="AD30" s="87" t="s">
        <v>529</v>
      </c>
      <c r="AE30" s="87" t="s">
        <v>529</v>
      </c>
      <c r="AF30" s="87" t="s">
        <v>529</v>
      </c>
      <c r="AG30" s="87" t="s">
        <v>529</v>
      </c>
      <c r="AH30" s="87" t="s">
        <v>529</v>
      </c>
      <c r="AI30" s="87" t="s">
        <v>529</v>
      </c>
      <c r="AJ30" s="87" t="s">
        <v>529</v>
      </c>
      <c r="AK30" s="87" t="s">
        <v>529</v>
      </c>
      <c r="AL30" s="87" t="s">
        <v>529</v>
      </c>
      <c r="AM30" s="87" t="s">
        <v>529</v>
      </c>
      <c r="AN30" s="87" t="s">
        <v>529</v>
      </c>
      <c r="AO30" s="87" t="s">
        <v>529</v>
      </c>
      <c r="AP30" s="87" t="s">
        <v>529</v>
      </c>
      <c r="AQ30" s="87" t="s">
        <v>529</v>
      </c>
      <c r="AR30" s="87" t="s">
        <v>529</v>
      </c>
    </row>
    <row r="31" spans="2:44" s="12" customFormat="1" ht="12" customHeight="1">
      <c r="B31" s="484"/>
      <c r="C31" s="487"/>
      <c r="D31" s="505" t="s">
        <v>132</v>
      </c>
      <c r="E31" s="516" t="s">
        <v>133</v>
      </c>
      <c r="F31" s="71" t="s">
        <v>134</v>
      </c>
      <c r="G31" s="45" t="s">
        <v>281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87">
        <v>0.19</v>
      </c>
      <c r="U31" s="87">
        <v>0.18</v>
      </c>
      <c r="V31" s="87">
        <v>0.05</v>
      </c>
      <c r="W31" s="87">
        <v>0.1</v>
      </c>
      <c r="X31" s="87">
        <v>0.09</v>
      </c>
      <c r="Y31" s="87">
        <v>0.17</v>
      </c>
      <c r="Z31" s="87" t="s">
        <v>528</v>
      </c>
      <c r="AA31" s="87" t="s">
        <v>528</v>
      </c>
      <c r="AB31" s="87" t="s">
        <v>528</v>
      </c>
      <c r="AC31" s="87" t="s">
        <v>528</v>
      </c>
      <c r="AD31" s="87" t="s">
        <v>528</v>
      </c>
      <c r="AE31" s="87" t="s">
        <v>528</v>
      </c>
      <c r="AF31" s="87" t="s">
        <v>528</v>
      </c>
      <c r="AG31" s="87" t="s">
        <v>528</v>
      </c>
      <c r="AH31" s="87" t="s">
        <v>528</v>
      </c>
      <c r="AI31" s="87" t="s">
        <v>528</v>
      </c>
      <c r="AJ31" s="87" t="s">
        <v>528</v>
      </c>
      <c r="AK31" s="87" t="s">
        <v>528</v>
      </c>
      <c r="AL31" s="87" t="s">
        <v>528</v>
      </c>
      <c r="AM31" s="87" t="s">
        <v>528</v>
      </c>
      <c r="AN31" s="87" t="s">
        <v>528</v>
      </c>
      <c r="AO31" s="87" t="s">
        <v>528</v>
      </c>
      <c r="AP31" s="87" t="s">
        <v>528</v>
      </c>
      <c r="AQ31" s="87" t="s">
        <v>528</v>
      </c>
      <c r="AR31" s="87" t="s">
        <v>528</v>
      </c>
    </row>
    <row r="32" spans="2:44" s="12" customFormat="1" ht="12" customHeight="1">
      <c r="B32" s="484"/>
      <c r="C32" s="487"/>
      <c r="D32" s="484"/>
      <c r="E32" s="517"/>
      <c r="F32" s="88" t="s">
        <v>275</v>
      </c>
      <c r="G32" s="45" t="s">
        <v>281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87" t="s">
        <v>529</v>
      </c>
      <c r="U32" s="87" t="s">
        <v>529</v>
      </c>
      <c r="V32" s="87" t="s">
        <v>529</v>
      </c>
      <c r="W32" s="87" t="s">
        <v>529</v>
      </c>
      <c r="X32" s="87" t="s">
        <v>529</v>
      </c>
      <c r="Y32" s="87" t="s">
        <v>529</v>
      </c>
      <c r="Z32" s="87" t="s">
        <v>529</v>
      </c>
      <c r="AA32" s="87" t="s">
        <v>529</v>
      </c>
      <c r="AB32" s="87" t="s">
        <v>529</v>
      </c>
      <c r="AC32" s="87" t="s">
        <v>529</v>
      </c>
      <c r="AD32" s="87" t="s">
        <v>529</v>
      </c>
      <c r="AE32" s="87" t="s">
        <v>529</v>
      </c>
      <c r="AF32" s="87" t="s">
        <v>529</v>
      </c>
      <c r="AG32" s="87" t="s">
        <v>529</v>
      </c>
      <c r="AH32" s="87" t="s">
        <v>529</v>
      </c>
      <c r="AI32" s="87" t="s">
        <v>529</v>
      </c>
      <c r="AJ32" s="87" t="s">
        <v>529</v>
      </c>
      <c r="AK32" s="87" t="s">
        <v>529</v>
      </c>
      <c r="AL32" s="87" t="s">
        <v>529</v>
      </c>
      <c r="AM32" s="87" t="s">
        <v>529</v>
      </c>
      <c r="AN32" s="87" t="s">
        <v>529</v>
      </c>
      <c r="AO32" s="87" t="s">
        <v>529</v>
      </c>
      <c r="AP32" s="87" t="s">
        <v>529</v>
      </c>
      <c r="AQ32" s="87" t="s">
        <v>529</v>
      </c>
      <c r="AR32" s="87" t="s">
        <v>529</v>
      </c>
    </row>
    <row r="33" spans="2:44" s="12" customFormat="1" ht="50.25" customHeight="1">
      <c r="B33" s="484"/>
      <c r="C33" s="487"/>
      <c r="D33" s="484"/>
      <c r="E33" s="517"/>
      <c r="F33" s="50" t="s">
        <v>276</v>
      </c>
      <c r="G33" s="45" t="s">
        <v>279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87">
        <v>0.01</v>
      </c>
      <c r="U33" s="87">
        <v>0.01</v>
      </c>
      <c r="V33" s="87">
        <v>0.01</v>
      </c>
      <c r="W33" s="87">
        <v>0.01</v>
      </c>
      <c r="X33" s="87">
        <v>0.01</v>
      </c>
      <c r="Y33" s="87">
        <v>0.02</v>
      </c>
      <c r="Z33" s="87">
        <v>0.02</v>
      </c>
      <c r="AA33" s="87">
        <v>0.02</v>
      </c>
      <c r="AB33" s="87">
        <v>0.02</v>
      </c>
      <c r="AC33" s="87">
        <v>0.02</v>
      </c>
      <c r="AD33" s="87">
        <v>0.02</v>
      </c>
      <c r="AE33" s="87" t="s">
        <v>528</v>
      </c>
      <c r="AF33" s="87" t="s">
        <v>528</v>
      </c>
      <c r="AG33" s="87" t="s">
        <v>528</v>
      </c>
      <c r="AH33" s="87" t="s">
        <v>528</v>
      </c>
      <c r="AI33" s="87" t="s">
        <v>528</v>
      </c>
      <c r="AJ33" s="87" t="s">
        <v>528</v>
      </c>
      <c r="AK33" s="87" t="s">
        <v>528</v>
      </c>
      <c r="AL33" s="87" t="s">
        <v>528</v>
      </c>
      <c r="AM33" s="87" t="s">
        <v>528</v>
      </c>
      <c r="AN33" s="87" t="s">
        <v>528</v>
      </c>
      <c r="AO33" s="87" t="s">
        <v>528</v>
      </c>
      <c r="AP33" s="87" t="s">
        <v>528</v>
      </c>
      <c r="AQ33" s="87" t="s">
        <v>528</v>
      </c>
      <c r="AR33" s="87" t="s">
        <v>528</v>
      </c>
    </row>
    <row r="34" spans="2:44" s="12" customFormat="1" ht="12" customHeight="1">
      <c r="B34" s="484"/>
      <c r="C34" s="487"/>
      <c r="D34" s="484"/>
      <c r="E34" s="517"/>
      <c r="F34" s="14" t="s">
        <v>135</v>
      </c>
      <c r="G34" s="45" t="s">
        <v>279</v>
      </c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87" t="s">
        <v>529</v>
      </c>
      <c r="U34" s="87" t="s">
        <v>529</v>
      </c>
      <c r="V34" s="87" t="s">
        <v>529</v>
      </c>
      <c r="W34" s="87" t="s">
        <v>529</v>
      </c>
      <c r="X34" s="87" t="s">
        <v>529</v>
      </c>
      <c r="Y34" s="87" t="s">
        <v>529</v>
      </c>
      <c r="Z34" s="87" t="s">
        <v>529</v>
      </c>
      <c r="AA34" s="87" t="s">
        <v>529</v>
      </c>
      <c r="AB34" s="87" t="s">
        <v>529</v>
      </c>
      <c r="AC34" s="87" t="s">
        <v>529</v>
      </c>
      <c r="AD34" s="87" t="s">
        <v>529</v>
      </c>
      <c r="AE34" s="87" t="s">
        <v>529</v>
      </c>
      <c r="AF34" s="87" t="s">
        <v>529</v>
      </c>
      <c r="AG34" s="87" t="s">
        <v>529</v>
      </c>
      <c r="AH34" s="87" t="s">
        <v>529</v>
      </c>
      <c r="AI34" s="87" t="s">
        <v>529</v>
      </c>
      <c r="AJ34" s="87" t="s">
        <v>529</v>
      </c>
      <c r="AK34" s="87" t="s">
        <v>529</v>
      </c>
      <c r="AL34" s="87" t="s">
        <v>529</v>
      </c>
      <c r="AM34" s="87" t="s">
        <v>529</v>
      </c>
      <c r="AN34" s="87" t="s">
        <v>529</v>
      </c>
      <c r="AO34" s="87" t="s">
        <v>529</v>
      </c>
      <c r="AP34" s="87" t="s">
        <v>529</v>
      </c>
      <c r="AQ34" s="87" t="s">
        <v>529</v>
      </c>
      <c r="AR34" s="87" t="s">
        <v>529</v>
      </c>
    </row>
    <row r="35" spans="2:44" s="12" customFormat="1" ht="12" customHeight="1">
      <c r="B35" s="484"/>
      <c r="C35" s="487"/>
      <c r="D35" s="484"/>
      <c r="E35" s="517"/>
      <c r="F35" s="89" t="s">
        <v>136</v>
      </c>
      <c r="G35" s="45" t="s">
        <v>279</v>
      </c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87" t="s">
        <v>529</v>
      </c>
      <c r="U35" s="87" t="s">
        <v>529</v>
      </c>
      <c r="V35" s="87" t="s">
        <v>529</v>
      </c>
      <c r="W35" s="87" t="s">
        <v>529</v>
      </c>
      <c r="X35" s="87" t="s">
        <v>529</v>
      </c>
      <c r="Y35" s="87" t="s">
        <v>529</v>
      </c>
      <c r="Z35" s="87" t="s">
        <v>529</v>
      </c>
      <c r="AA35" s="87" t="s">
        <v>529</v>
      </c>
      <c r="AB35" s="87" t="s">
        <v>529</v>
      </c>
      <c r="AC35" s="87" t="s">
        <v>529</v>
      </c>
      <c r="AD35" s="87" t="s">
        <v>529</v>
      </c>
      <c r="AE35" s="87" t="s">
        <v>529</v>
      </c>
      <c r="AF35" s="87" t="s">
        <v>529</v>
      </c>
      <c r="AG35" s="87" t="s">
        <v>529</v>
      </c>
      <c r="AH35" s="87" t="s">
        <v>529</v>
      </c>
      <c r="AI35" s="87" t="s">
        <v>529</v>
      </c>
      <c r="AJ35" s="87" t="s">
        <v>529</v>
      </c>
      <c r="AK35" s="87" t="s">
        <v>529</v>
      </c>
      <c r="AL35" s="87" t="s">
        <v>529</v>
      </c>
      <c r="AM35" s="87" t="s">
        <v>529</v>
      </c>
      <c r="AN35" s="87" t="s">
        <v>529</v>
      </c>
      <c r="AO35" s="87" t="s">
        <v>529</v>
      </c>
      <c r="AP35" s="87" t="s">
        <v>529</v>
      </c>
      <c r="AQ35" s="87" t="s">
        <v>529</v>
      </c>
      <c r="AR35" s="87" t="s">
        <v>529</v>
      </c>
    </row>
    <row r="36" spans="2:44" s="12" customFormat="1" ht="12" customHeight="1" thickBot="1">
      <c r="B36" s="484"/>
      <c r="C36" s="487"/>
      <c r="D36" s="484"/>
      <c r="E36" s="517"/>
      <c r="F36" s="89" t="s">
        <v>137</v>
      </c>
      <c r="G36" s="91" t="s">
        <v>281</v>
      </c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87" t="s">
        <v>529</v>
      </c>
      <c r="U36" s="87" t="s">
        <v>529</v>
      </c>
      <c r="V36" s="87" t="s">
        <v>529</v>
      </c>
      <c r="W36" s="87" t="s">
        <v>529</v>
      </c>
      <c r="X36" s="87" t="s">
        <v>529</v>
      </c>
      <c r="Y36" s="87" t="s">
        <v>529</v>
      </c>
      <c r="Z36" s="87" t="s">
        <v>529</v>
      </c>
      <c r="AA36" s="87" t="s">
        <v>529</v>
      </c>
      <c r="AB36" s="87" t="s">
        <v>529</v>
      </c>
      <c r="AC36" s="87" t="s">
        <v>529</v>
      </c>
      <c r="AD36" s="87" t="s">
        <v>529</v>
      </c>
      <c r="AE36" s="87" t="s">
        <v>529</v>
      </c>
      <c r="AF36" s="87" t="s">
        <v>529</v>
      </c>
      <c r="AG36" s="87" t="s">
        <v>529</v>
      </c>
      <c r="AH36" s="87" t="s">
        <v>529</v>
      </c>
      <c r="AI36" s="87" t="s">
        <v>529</v>
      </c>
      <c r="AJ36" s="87" t="s">
        <v>529</v>
      </c>
      <c r="AK36" s="87" t="s">
        <v>529</v>
      </c>
      <c r="AL36" s="87" t="s">
        <v>529</v>
      </c>
      <c r="AM36" s="87" t="s">
        <v>529</v>
      </c>
      <c r="AN36" s="87" t="s">
        <v>529</v>
      </c>
      <c r="AO36" s="87" t="s">
        <v>529</v>
      </c>
      <c r="AP36" s="87" t="s">
        <v>529</v>
      </c>
      <c r="AQ36" s="87" t="s">
        <v>529</v>
      </c>
      <c r="AR36" s="87" t="s">
        <v>529</v>
      </c>
    </row>
    <row r="37" spans="2:44" s="12" customFormat="1" ht="12" customHeight="1" thickTop="1">
      <c r="B37" s="484"/>
      <c r="C37" s="92" t="s">
        <v>266</v>
      </c>
      <c r="D37" s="93"/>
      <c r="E37" s="93"/>
      <c r="F37" s="94"/>
      <c r="G37" s="56" t="s">
        <v>281</v>
      </c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302">
        <v>1.5</v>
      </c>
      <c r="U37" s="302">
        <v>1.46</v>
      </c>
      <c r="V37" s="302">
        <v>1.35</v>
      </c>
      <c r="W37" s="302">
        <v>1.29</v>
      </c>
      <c r="X37" s="302">
        <v>1.4</v>
      </c>
      <c r="Y37" s="302">
        <v>1.48</v>
      </c>
      <c r="Z37" s="302">
        <v>1.35</v>
      </c>
      <c r="AA37" s="302">
        <v>1.33</v>
      </c>
      <c r="AB37" s="302">
        <v>1.34</v>
      </c>
      <c r="AC37" s="302">
        <v>1.31</v>
      </c>
      <c r="AD37" s="302">
        <v>1.37</v>
      </c>
      <c r="AE37" s="302">
        <v>1.32</v>
      </c>
      <c r="AF37" s="302">
        <v>1.32</v>
      </c>
      <c r="AG37" s="302">
        <v>1.22</v>
      </c>
      <c r="AH37" s="302">
        <v>1.34</v>
      </c>
      <c r="AI37" s="302">
        <v>1.35</v>
      </c>
      <c r="AJ37" s="302">
        <v>1.37</v>
      </c>
      <c r="AK37" s="302">
        <v>1.21</v>
      </c>
      <c r="AL37" s="302">
        <v>1.27</v>
      </c>
      <c r="AM37" s="302">
        <v>1.43</v>
      </c>
      <c r="AN37" s="302">
        <v>1.45</v>
      </c>
      <c r="AO37" s="302">
        <v>1.43</v>
      </c>
      <c r="AP37" s="302">
        <v>1.1299999999999999</v>
      </c>
      <c r="AQ37" s="302">
        <v>1.1299999999999999</v>
      </c>
      <c r="AR37" s="302">
        <v>1.01</v>
      </c>
    </row>
    <row r="38" spans="2:44" s="12" customFormat="1" ht="12" customHeight="1">
      <c r="B38" s="485"/>
      <c r="C38" s="95" t="s">
        <v>266</v>
      </c>
      <c r="D38" s="96"/>
      <c r="E38" s="96"/>
      <c r="F38" s="97"/>
      <c r="G38" s="98" t="s">
        <v>282</v>
      </c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296">
        <v>37.49</v>
      </c>
      <c r="U38" s="296">
        <v>36.42</v>
      </c>
      <c r="V38" s="296">
        <v>33.74</v>
      </c>
      <c r="W38" s="296">
        <v>32.270000000000003</v>
      </c>
      <c r="X38" s="296">
        <v>34.99</v>
      </c>
      <c r="Y38" s="296">
        <v>37.090000000000003</v>
      </c>
      <c r="Z38" s="296">
        <v>33.85</v>
      </c>
      <c r="AA38" s="296">
        <v>33.200000000000003</v>
      </c>
      <c r="AB38" s="296">
        <v>33.39</v>
      </c>
      <c r="AC38" s="296">
        <v>32.83</v>
      </c>
      <c r="AD38" s="296">
        <v>34.15</v>
      </c>
      <c r="AE38" s="296">
        <v>32.93</v>
      </c>
      <c r="AF38" s="296">
        <v>33.06</v>
      </c>
      <c r="AG38" s="296">
        <v>30.54</v>
      </c>
      <c r="AH38" s="296">
        <v>33.43</v>
      </c>
      <c r="AI38" s="296">
        <v>33.69</v>
      </c>
      <c r="AJ38" s="296">
        <v>34.159999999999997</v>
      </c>
      <c r="AK38" s="296">
        <v>30.3</v>
      </c>
      <c r="AL38" s="296">
        <v>31.74</v>
      </c>
      <c r="AM38" s="296">
        <v>35.83</v>
      </c>
      <c r="AN38" s="296">
        <v>36.159999999999997</v>
      </c>
      <c r="AO38" s="296">
        <v>35.64</v>
      </c>
      <c r="AP38" s="296">
        <v>28.14</v>
      </c>
      <c r="AQ38" s="296">
        <v>28.2</v>
      </c>
      <c r="AR38" s="296">
        <v>25.22</v>
      </c>
    </row>
    <row r="39" spans="2:44" s="12" customFormat="1" ht="22.5" customHeight="1">
      <c r="B39" s="467" t="s">
        <v>283</v>
      </c>
      <c r="C39" s="504" t="s">
        <v>278</v>
      </c>
      <c r="D39" s="42" t="s">
        <v>11</v>
      </c>
      <c r="E39" s="47" t="s">
        <v>284</v>
      </c>
      <c r="F39" s="44"/>
      <c r="G39" s="45" t="s">
        <v>285</v>
      </c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296">
        <v>2.4700000000000002</v>
      </c>
      <c r="U39" s="296">
        <v>2.46</v>
      </c>
      <c r="V39" s="296">
        <v>2.48</v>
      </c>
      <c r="W39" s="296">
        <v>2.44</v>
      </c>
      <c r="X39" s="296">
        <v>2.5</v>
      </c>
      <c r="Y39" s="296">
        <v>2.46</v>
      </c>
      <c r="Z39" s="296">
        <v>2.4</v>
      </c>
      <c r="AA39" s="296">
        <v>2.48</v>
      </c>
      <c r="AB39" s="296">
        <v>2.5499999999999998</v>
      </c>
      <c r="AC39" s="296">
        <v>2.4700000000000002</v>
      </c>
      <c r="AD39" s="296">
        <v>2.57</v>
      </c>
      <c r="AE39" s="296">
        <v>2.36</v>
      </c>
      <c r="AF39" s="296">
        <v>2.4300000000000002</v>
      </c>
      <c r="AG39" s="296">
        <v>2.59</v>
      </c>
      <c r="AH39" s="296">
        <v>2.64</v>
      </c>
      <c r="AI39" s="296">
        <v>2.52</v>
      </c>
      <c r="AJ39" s="296">
        <v>2.2799999999999998</v>
      </c>
      <c r="AK39" s="296">
        <v>1.9</v>
      </c>
      <c r="AL39" s="296">
        <v>1.62</v>
      </c>
      <c r="AM39" s="296">
        <v>1.54</v>
      </c>
      <c r="AN39" s="296">
        <v>1.81</v>
      </c>
      <c r="AO39" s="296">
        <v>1.49</v>
      </c>
      <c r="AP39" s="296">
        <v>1.5</v>
      </c>
      <c r="AQ39" s="296">
        <v>1.54</v>
      </c>
      <c r="AR39" s="296">
        <v>1.55</v>
      </c>
    </row>
    <row r="40" spans="2:44" s="12" customFormat="1" ht="22.5" customHeight="1">
      <c r="B40" s="486"/>
      <c r="C40" s="486"/>
      <c r="D40" s="85" t="s">
        <v>12</v>
      </c>
      <c r="E40" s="99" t="s">
        <v>286</v>
      </c>
      <c r="F40" s="100"/>
      <c r="G40" s="91" t="s">
        <v>287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296">
        <v>24.2</v>
      </c>
      <c r="U40" s="296">
        <v>21.86</v>
      </c>
      <c r="V40" s="296">
        <v>21.56</v>
      </c>
      <c r="W40" s="296">
        <v>21.12</v>
      </c>
      <c r="X40" s="296">
        <v>24.27</v>
      </c>
      <c r="Y40" s="296">
        <v>24.03</v>
      </c>
      <c r="Z40" s="296">
        <v>27.34</v>
      </c>
      <c r="AA40" s="296">
        <v>29.11</v>
      </c>
      <c r="AB40" s="296">
        <v>25.12</v>
      </c>
      <c r="AC40" s="296">
        <v>3.98</v>
      </c>
      <c r="AD40" s="296">
        <v>12.56</v>
      </c>
      <c r="AE40" s="296">
        <v>2.2000000000000002</v>
      </c>
      <c r="AF40" s="296">
        <v>1.57</v>
      </c>
      <c r="AG40" s="296">
        <v>1.47</v>
      </c>
      <c r="AH40" s="296">
        <v>2.71</v>
      </c>
      <c r="AI40" s="296">
        <v>1.68</v>
      </c>
      <c r="AJ40" s="296">
        <v>2.96</v>
      </c>
      <c r="AK40" s="296">
        <v>0.87</v>
      </c>
      <c r="AL40" s="296">
        <v>2.4500000000000002</v>
      </c>
      <c r="AM40" s="296">
        <v>3.49</v>
      </c>
      <c r="AN40" s="296">
        <v>1.66</v>
      </c>
      <c r="AO40" s="296">
        <v>1.05</v>
      </c>
      <c r="AP40" s="296">
        <v>0.51</v>
      </c>
      <c r="AQ40" s="296">
        <v>0.77</v>
      </c>
      <c r="AR40" s="296">
        <v>0.48</v>
      </c>
    </row>
    <row r="41" spans="2:44" s="12" customFormat="1" ht="22.5" customHeight="1">
      <c r="B41" s="486"/>
      <c r="C41" s="473"/>
      <c r="D41" s="505" t="s">
        <v>93</v>
      </c>
      <c r="E41" s="507" t="s">
        <v>94</v>
      </c>
      <c r="F41" s="14" t="s">
        <v>95</v>
      </c>
      <c r="G41" s="72" t="s">
        <v>285</v>
      </c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296">
        <v>4.66</v>
      </c>
      <c r="U41" s="296">
        <v>4.8499999999999996</v>
      </c>
      <c r="V41" s="296">
        <v>4.8899999999999997</v>
      </c>
      <c r="W41" s="296">
        <v>4.5599999999999996</v>
      </c>
      <c r="X41" s="296">
        <v>4.8099999999999996</v>
      </c>
      <c r="Y41" s="296">
        <v>4.93</v>
      </c>
      <c r="Z41" s="296">
        <v>4.9800000000000004</v>
      </c>
      <c r="AA41" s="296">
        <v>4.9800000000000004</v>
      </c>
      <c r="AB41" s="296">
        <v>4.74</v>
      </c>
      <c r="AC41" s="296">
        <v>5.4</v>
      </c>
      <c r="AD41" s="296">
        <v>5.2</v>
      </c>
      <c r="AE41" s="296">
        <v>4.58</v>
      </c>
      <c r="AF41" s="296">
        <v>4.8099999999999996</v>
      </c>
      <c r="AG41" s="296">
        <v>4.8600000000000003</v>
      </c>
      <c r="AH41" s="296">
        <v>4.4000000000000004</v>
      </c>
      <c r="AI41" s="296">
        <v>3.92</v>
      </c>
      <c r="AJ41" s="296">
        <v>3.63</v>
      </c>
      <c r="AK41" s="296">
        <v>3.66</v>
      </c>
      <c r="AL41" s="296">
        <v>2.83</v>
      </c>
      <c r="AM41" s="296">
        <v>3.05</v>
      </c>
      <c r="AN41" s="296">
        <v>3.17</v>
      </c>
      <c r="AO41" s="296">
        <v>3</v>
      </c>
      <c r="AP41" s="296">
        <v>2.76</v>
      </c>
      <c r="AQ41" s="296">
        <v>2.35</v>
      </c>
      <c r="AR41" s="296">
        <v>1.59</v>
      </c>
    </row>
    <row r="42" spans="2:44" s="12" customFormat="1" ht="22.5" customHeight="1">
      <c r="B42" s="486"/>
      <c r="C42" s="473"/>
      <c r="D42" s="493"/>
      <c r="E42" s="496"/>
      <c r="F42" s="101" t="s">
        <v>96</v>
      </c>
      <c r="G42" s="72" t="s">
        <v>285</v>
      </c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296" t="s">
        <v>529</v>
      </c>
      <c r="U42" s="296" t="s">
        <v>529</v>
      </c>
      <c r="V42" s="296" t="s">
        <v>529</v>
      </c>
      <c r="W42" s="296" t="s">
        <v>529</v>
      </c>
      <c r="X42" s="296" t="s">
        <v>529</v>
      </c>
      <c r="Y42" s="296" t="s">
        <v>529</v>
      </c>
      <c r="Z42" s="296" t="s">
        <v>529</v>
      </c>
      <c r="AA42" s="296" t="s">
        <v>529</v>
      </c>
      <c r="AB42" s="296" t="s">
        <v>529</v>
      </c>
      <c r="AC42" s="296" t="s">
        <v>529</v>
      </c>
      <c r="AD42" s="296" t="s">
        <v>529</v>
      </c>
      <c r="AE42" s="296" t="s">
        <v>529</v>
      </c>
      <c r="AF42" s="296" t="s">
        <v>529</v>
      </c>
      <c r="AG42" s="296" t="s">
        <v>529</v>
      </c>
      <c r="AH42" s="296" t="s">
        <v>529</v>
      </c>
      <c r="AI42" s="296" t="s">
        <v>529</v>
      </c>
      <c r="AJ42" s="296" t="s">
        <v>529</v>
      </c>
      <c r="AK42" s="296" t="s">
        <v>529</v>
      </c>
      <c r="AL42" s="296" t="s">
        <v>529</v>
      </c>
      <c r="AM42" s="296" t="s">
        <v>529</v>
      </c>
      <c r="AN42" s="296" t="s">
        <v>529</v>
      </c>
      <c r="AO42" s="296" t="s">
        <v>529</v>
      </c>
      <c r="AP42" s="296" t="s">
        <v>529</v>
      </c>
      <c r="AQ42" s="296" t="s">
        <v>529</v>
      </c>
      <c r="AR42" s="296" t="s">
        <v>529</v>
      </c>
    </row>
    <row r="43" spans="2:44" s="12" customFormat="1" ht="22.5" customHeight="1" thickBot="1">
      <c r="B43" s="486"/>
      <c r="C43" s="474"/>
      <c r="D43" s="506"/>
      <c r="E43" s="508"/>
      <c r="F43" s="102" t="s">
        <v>97</v>
      </c>
      <c r="G43" s="52" t="s">
        <v>285</v>
      </c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296" t="s">
        <v>529</v>
      </c>
      <c r="U43" s="296" t="s">
        <v>529</v>
      </c>
      <c r="V43" s="296" t="s">
        <v>529</v>
      </c>
      <c r="W43" s="296" t="s">
        <v>529</v>
      </c>
      <c r="X43" s="296" t="s">
        <v>529</v>
      </c>
      <c r="Y43" s="296" t="s">
        <v>529</v>
      </c>
      <c r="Z43" s="296" t="s">
        <v>529</v>
      </c>
      <c r="AA43" s="296" t="s">
        <v>529</v>
      </c>
      <c r="AB43" s="296" t="s">
        <v>529</v>
      </c>
      <c r="AC43" s="296" t="s">
        <v>529</v>
      </c>
      <c r="AD43" s="296" t="s">
        <v>529</v>
      </c>
      <c r="AE43" s="296" t="s">
        <v>529</v>
      </c>
      <c r="AF43" s="296" t="s">
        <v>529</v>
      </c>
      <c r="AG43" s="296" t="s">
        <v>529</v>
      </c>
      <c r="AH43" s="296" t="s">
        <v>529</v>
      </c>
      <c r="AI43" s="296" t="s">
        <v>529</v>
      </c>
      <c r="AJ43" s="296" t="s">
        <v>529</v>
      </c>
      <c r="AK43" s="296" t="s">
        <v>529</v>
      </c>
      <c r="AL43" s="296" t="s">
        <v>529</v>
      </c>
      <c r="AM43" s="296" t="s">
        <v>529</v>
      </c>
      <c r="AN43" s="296" t="s">
        <v>529</v>
      </c>
      <c r="AO43" s="296" t="s">
        <v>529</v>
      </c>
      <c r="AP43" s="296" t="s">
        <v>529</v>
      </c>
      <c r="AQ43" s="296" t="s">
        <v>529</v>
      </c>
      <c r="AR43" s="296" t="s">
        <v>529</v>
      </c>
    </row>
    <row r="44" spans="2:44" s="12" customFormat="1" ht="12" customHeight="1" thickTop="1">
      <c r="B44" s="486"/>
      <c r="C44" s="103" t="s">
        <v>266</v>
      </c>
      <c r="D44" s="104"/>
      <c r="E44" s="105"/>
      <c r="F44" s="106"/>
      <c r="G44" s="56" t="s">
        <v>285</v>
      </c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302">
        <v>32.28</v>
      </c>
      <c r="U44" s="302">
        <v>30.44</v>
      </c>
      <c r="V44" s="302">
        <v>30.14</v>
      </c>
      <c r="W44" s="302">
        <v>29.24</v>
      </c>
      <c r="X44" s="302">
        <v>32.76</v>
      </c>
      <c r="Y44" s="302">
        <v>32.43</v>
      </c>
      <c r="Z44" s="302">
        <v>35.840000000000003</v>
      </c>
      <c r="AA44" s="302">
        <v>37.909999999999997</v>
      </c>
      <c r="AB44" s="302">
        <v>33.659999999999997</v>
      </c>
      <c r="AC44" s="302">
        <v>12.86</v>
      </c>
      <c r="AD44" s="302">
        <v>21.3</v>
      </c>
      <c r="AE44" s="302">
        <v>10.02</v>
      </c>
      <c r="AF44" s="302">
        <v>9.5500000000000007</v>
      </c>
      <c r="AG44" s="302">
        <v>9.69</v>
      </c>
      <c r="AH44" s="302">
        <v>10.86</v>
      </c>
      <c r="AI44" s="302">
        <v>9.15</v>
      </c>
      <c r="AJ44" s="302">
        <v>9.8800000000000008</v>
      </c>
      <c r="AK44" s="302">
        <v>7.48</v>
      </c>
      <c r="AL44" s="302">
        <v>7.89</v>
      </c>
      <c r="AM44" s="302">
        <v>8.4499999999999993</v>
      </c>
      <c r="AN44" s="302">
        <v>6.7</v>
      </c>
      <c r="AO44" s="302">
        <v>5.57</v>
      </c>
      <c r="AP44" s="302">
        <v>4.76</v>
      </c>
      <c r="AQ44" s="302">
        <v>4.66</v>
      </c>
      <c r="AR44" s="302">
        <v>3.62</v>
      </c>
    </row>
    <row r="45" spans="2:44" s="12" customFormat="1" ht="12" customHeight="1" thickBot="1">
      <c r="B45" s="486"/>
      <c r="C45" s="108" t="s">
        <v>266</v>
      </c>
      <c r="D45" s="61"/>
      <c r="E45" s="109"/>
      <c r="F45" s="110"/>
      <c r="G45" s="72" t="s">
        <v>282</v>
      </c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301">
        <v>9620</v>
      </c>
      <c r="U45" s="301">
        <v>9072</v>
      </c>
      <c r="V45" s="301">
        <v>8983</v>
      </c>
      <c r="W45" s="301">
        <v>8714</v>
      </c>
      <c r="X45" s="301">
        <v>9764</v>
      </c>
      <c r="Y45" s="301">
        <v>9665</v>
      </c>
      <c r="Z45" s="301">
        <v>10681</v>
      </c>
      <c r="AA45" s="301">
        <v>11297</v>
      </c>
      <c r="AB45" s="301">
        <v>10031</v>
      </c>
      <c r="AC45" s="301">
        <v>3833</v>
      </c>
      <c r="AD45" s="301">
        <v>6348</v>
      </c>
      <c r="AE45" s="301">
        <v>2985</v>
      </c>
      <c r="AF45" s="301">
        <v>2846</v>
      </c>
      <c r="AG45" s="301">
        <v>2888</v>
      </c>
      <c r="AH45" s="301">
        <v>3237</v>
      </c>
      <c r="AI45" s="301">
        <v>2726</v>
      </c>
      <c r="AJ45" s="301">
        <v>2944</v>
      </c>
      <c r="AK45" s="301">
        <v>2228</v>
      </c>
      <c r="AL45" s="301">
        <v>2350</v>
      </c>
      <c r="AM45" s="301">
        <v>2518</v>
      </c>
      <c r="AN45" s="301">
        <v>1995</v>
      </c>
      <c r="AO45" s="301">
        <v>1661</v>
      </c>
      <c r="AP45" s="301">
        <v>1420</v>
      </c>
      <c r="AQ45" s="301">
        <v>1389</v>
      </c>
      <c r="AR45" s="301">
        <v>1078</v>
      </c>
    </row>
    <row r="46" spans="2:44" s="12" customFormat="1" ht="12" customHeight="1" thickTop="1">
      <c r="B46" s="111" t="s">
        <v>288</v>
      </c>
      <c r="C46" s="103"/>
      <c r="D46" s="104"/>
      <c r="E46" s="112"/>
      <c r="F46" s="113"/>
      <c r="G46" s="56" t="s">
        <v>289</v>
      </c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58">
        <v>16693</v>
      </c>
      <c r="U46" s="58">
        <v>16113</v>
      </c>
      <c r="V46" s="58">
        <v>15838</v>
      </c>
      <c r="W46" s="58">
        <v>15130</v>
      </c>
      <c r="X46" s="58">
        <v>16601</v>
      </c>
      <c r="Y46" s="58">
        <v>16712</v>
      </c>
      <c r="Z46" s="58">
        <v>17779</v>
      </c>
      <c r="AA46" s="58">
        <v>18388</v>
      </c>
      <c r="AB46" s="58">
        <v>16481</v>
      </c>
      <c r="AC46" s="58">
        <v>10800</v>
      </c>
      <c r="AD46" s="58">
        <v>13189</v>
      </c>
      <c r="AE46" s="58">
        <v>9361</v>
      </c>
      <c r="AF46" s="58">
        <v>9123</v>
      </c>
      <c r="AG46" s="58">
        <v>8964</v>
      </c>
      <c r="AH46" s="58">
        <v>9398</v>
      </c>
      <c r="AI46" s="58">
        <v>8547</v>
      </c>
      <c r="AJ46" s="58">
        <v>8845</v>
      </c>
      <c r="AK46" s="58">
        <v>8218</v>
      </c>
      <c r="AL46" s="58">
        <v>7483</v>
      </c>
      <c r="AM46" s="58">
        <v>7420</v>
      </c>
      <c r="AN46" s="58">
        <v>7452</v>
      </c>
      <c r="AO46" s="58">
        <v>6794</v>
      </c>
      <c r="AP46" s="58">
        <v>6093</v>
      </c>
      <c r="AQ46" s="58">
        <v>6199</v>
      </c>
      <c r="AR46" s="58">
        <v>5786</v>
      </c>
    </row>
    <row r="47" spans="2:44" s="12" customFormat="1" ht="12" customHeight="1">
      <c r="B47" s="37" t="s">
        <v>256</v>
      </c>
      <c r="C47" s="464" t="s">
        <v>257</v>
      </c>
      <c r="D47" s="465"/>
      <c r="E47" s="465"/>
      <c r="F47" s="466"/>
      <c r="G47" s="116" t="s">
        <v>258</v>
      </c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40">
        <v>1990</v>
      </c>
      <c r="U47" s="41">
        <f t="shared" ref="U47" si="2">T47+1</f>
        <v>1991</v>
      </c>
      <c r="V47" s="41">
        <f t="shared" ref="V47" si="3">U47+1</f>
        <v>1992</v>
      </c>
      <c r="W47" s="41">
        <f t="shared" ref="W47" si="4">V47+1</f>
        <v>1993</v>
      </c>
      <c r="X47" s="41">
        <f t="shared" ref="X47" si="5">W47+1</f>
        <v>1994</v>
      </c>
      <c r="Y47" s="41">
        <f t="shared" ref="Y47" si="6">X47+1</f>
        <v>1995</v>
      </c>
      <c r="Z47" s="41">
        <f t="shared" ref="Z47" si="7">Y47+1</f>
        <v>1996</v>
      </c>
      <c r="AA47" s="41">
        <f t="shared" ref="AA47" si="8">Z47+1</f>
        <v>1997</v>
      </c>
      <c r="AB47" s="41">
        <f t="shared" ref="AB47" si="9">AA47+1</f>
        <v>1998</v>
      </c>
      <c r="AC47" s="41">
        <f t="shared" ref="AC47" si="10">AB47+1</f>
        <v>1999</v>
      </c>
      <c r="AD47" s="41">
        <f t="shared" ref="AD47" si="11">AC47+1</f>
        <v>2000</v>
      </c>
      <c r="AE47" s="41">
        <f t="shared" ref="AE47" si="12">AD47+1</f>
        <v>2001</v>
      </c>
      <c r="AF47" s="41">
        <f t="shared" ref="AF47" si="13">AE47+1</f>
        <v>2002</v>
      </c>
      <c r="AG47" s="41">
        <f t="shared" ref="AG47" si="14">AF47+1</f>
        <v>2003</v>
      </c>
      <c r="AH47" s="41">
        <f t="shared" ref="AH47" si="15">AG47+1</f>
        <v>2004</v>
      </c>
      <c r="AI47" s="41">
        <f t="shared" ref="AI47" si="16">AH47+1</f>
        <v>2005</v>
      </c>
      <c r="AJ47" s="41">
        <f t="shared" ref="AJ47" si="17">AI47+1</f>
        <v>2006</v>
      </c>
      <c r="AK47" s="41">
        <f t="shared" ref="AK47" si="18">AJ47+1</f>
        <v>2007</v>
      </c>
      <c r="AL47" s="41">
        <f t="shared" ref="AL47" si="19">AK47+1</f>
        <v>2008</v>
      </c>
      <c r="AM47" s="41">
        <f t="shared" ref="AM47" si="20">AL47+1</f>
        <v>2009</v>
      </c>
      <c r="AN47" s="41">
        <f t="shared" ref="AN47" si="21">AM47+1</f>
        <v>2010</v>
      </c>
      <c r="AO47" s="41">
        <f t="shared" ref="AO47" si="22">AN47+1</f>
        <v>2011</v>
      </c>
      <c r="AP47" s="41">
        <f t="shared" ref="AP47:AR47" si="23">AO47+1</f>
        <v>2012</v>
      </c>
      <c r="AQ47" s="41">
        <f t="shared" si="23"/>
        <v>2013</v>
      </c>
      <c r="AR47" s="41">
        <f t="shared" si="23"/>
        <v>2014</v>
      </c>
    </row>
    <row r="48" spans="2:44" s="12" customFormat="1" ht="48" customHeight="1">
      <c r="B48" s="467" t="s">
        <v>28</v>
      </c>
      <c r="C48" s="518" t="s">
        <v>278</v>
      </c>
      <c r="D48" s="482" t="s">
        <v>140</v>
      </c>
      <c r="E48" s="495" t="s">
        <v>138</v>
      </c>
      <c r="F48" s="67" t="s">
        <v>290</v>
      </c>
      <c r="G48" s="51" t="s">
        <v>282</v>
      </c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321">
        <v>15929</v>
      </c>
      <c r="U48" s="322">
        <v>17350</v>
      </c>
      <c r="V48" s="322">
        <v>17580</v>
      </c>
      <c r="W48" s="322">
        <v>16793</v>
      </c>
      <c r="X48" s="322">
        <v>18417</v>
      </c>
      <c r="Y48" s="322">
        <v>21460</v>
      </c>
      <c r="Z48" s="322">
        <v>19728</v>
      </c>
      <c r="AA48" s="322">
        <v>18589</v>
      </c>
      <c r="AB48" s="322">
        <v>17434</v>
      </c>
      <c r="AC48" s="322">
        <v>17834</v>
      </c>
      <c r="AD48" s="322">
        <v>15688</v>
      </c>
      <c r="AE48" s="322">
        <v>11810</v>
      </c>
      <c r="AF48" s="322">
        <v>7711</v>
      </c>
      <c r="AG48" s="322">
        <v>6354</v>
      </c>
      <c r="AH48" s="322">
        <v>1288</v>
      </c>
      <c r="AI48" s="322">
        <v>586</v>
      </c>
      <c r="AJ48" s="322">
        <v>831</v>
      </c>
      <c r="AK48" s="322">
        <v>275</v>
      </c>
      <c r="AL48" s="322">
        <v>593</v>
      </c>
      <c r="AM48" s="322">
        <v>50</v>
      </c>
      <c r="AN48" s="322">
        <v>53</v>
      </c>
      <c r="AO48" s="322">
        <v>16</v>
      </c>
      <c r="AP48" s="322">
        <v>18</v>
      </c>
      <c r="AQ48" s="322">
        <v>16</v>
      </c>
      <c r="AR48" s="322">
        <v>24</v>
      </c>
    </row>
    <row r="49" spans="2:46" s="12" customFormat="1" ht="33" customHeight="1" thickBot="1">
      <c r="B49" s="468"/>
      <c r="C49" s="522"/>
      <c r="D49" s="494"/>
      <c r="E49" s="497"/>
      <c r="F49" s="69" t="s">
        <v>291</v>
      </c>
      <c r="G49" s="72" t="s">
        <v>289</v>
      </c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325">
        <v>2</v>
      </c>
      <c r="U49" s="326">
        <v>0</v>
      </c>
      <c r="V49" s="326">
        <v>45</v>
      </c>
      <c r="W49" s="326">
        <v>295</v>
      </c>
      <c r="X49" s="326">
        <v>506</v>
      </c>
      <c r="Y49" s="326">
        <v>559</v>
      </c>
      <c r="Z49" s="326">
        <v>533</v>
      </c>
      <c r="AA49" s="326">
        <v>429</v>
      </c>
      <c r="AB49" s="326">
        <v>308</v>
      </c>
      <c r="AC49" s="326">
        <v>189</v>
      </c>
      <c r="AD49" s="326">
        <v>296</v>
      </c>
      <c r="AE49" s="326">
        <v>436</v>
      </c>
      <c r="AF49" s="326">
        <v>410</v>
      </c>
      <c r="AG49" s="326">
        <v>520</v>
      </c>
      <c r="AH49" s="326">
        <v>565</v>
      </c>
      <c r="AI49" s="326">
        <v>449</v>
      </c>
      <c r="AJ49" s="326">
        <v>367</v>
      </c>
      <c r="AK49" s="326">
        <v>357</v>
      </c>
      <c r="AL49" s="326">
        <v>306</v>
      </c>
      <c r="AM49" s="326">
        <v>234</v>
      </c>
      <c r="AN49" s="326">
        <v>128</v>
      </c>
      <c r="AO49" s="326">
        <v>151</v>
      </c>
      <c r="AP49" s="326">
        <v>120</v>
      </c>
      <c r="AQ49" s="326">
        <v>131</v>
      </c>
      <c r="AR49" s="326">
        <v>101</v>
      </c>
    </row>
    <row r="50" spans="2:46" s="12" customFormat="1" ht="15" thickTop="1">
      <c r="B50" s="469"/>
      <c r="C50" s="103" t="s">
        <v>266</v>
      </c>
      <c r="D50" s="107"/>
      <c r="E50" s="112"/>
      <c r="F50" s="107"/>
      <c r="G50" s="56" t="s">
        <v>289</v>
      </c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317">
        <v>15930</v>
      </c>
      <c r="U50" s="318">
        <v>17350</v>
      </c>
      <c r="V50" s="318">
        <v>17625</v>
      </c>
      <c r="W50" s="318">
        <v>17087</v>
      </c>
      <c r="X50" s="318">
        <v>18923</v>
      </c>
      <c r="Y50" s="318">
        <v>22019</v>
      </c>
      <c r="Z50" s="318">
        <v>20261</v>
      </c>
      <c r="AA50" s="318">
        <v>19017</v>
      </c>
      <c r="AB50" s="318">
        <v>17742</v>
      </c>
      <c r="AC50" s="318">
        <v>18023</v>
      </c>
      <c r="AD50" s="318">
        <v>15984</v>
      </c>
      <c r="AE50" s="318">
        <v>12247</v>
      </c>
      <c r="AF50" s="318">
        <v>8121</v>
      </c>
      <c r="AG50" s="318">
        <v>6874</v>
      </c>
      <c r="AH50" s="318">
        <v>1853</v>
      </c>
      <c r="AI50" s="318">
        <v>1035</v>
      </c>
      <c r="AJ50" s="318">
        <v>1198</v>
      </c>
      <c r="AK50" s="318">
        <v>632</v>
      </c>
      <c r="AL50" s="318">
        <v>900</v>
      </c>
      <c r="AM50" s="318">
        <v>284</v>
      </c>
      <c r="AN50" s="318">
        <v>181</v>
      </c>
      <c r="AO50" s="318">
        <v>168</v>
      </c>
      <c r="AP50" s="318">
        <v>138</v>
      </c>
      <c r="AQ50" s="318">
        <v>147</v>
      </c>
      <c r="AR50" s="318">
        <v>124</v>
      </c>
    </row>
    <row r="51" spans="2:46" s="12" customFormat="1" ht="33" customHeight="1">
      <c r="B51" s="91" t="s">
        <v>27</v>
      </c>
      <c r="C51" s="475" t="s">
        <v>139</v>
      </c>
      <c r="D51" s="482" t="s">
        <v>140</v>
      </c>
      <c r="E51" s="495" t="s">
        <v>138</v>
      </c>
      <c r="F51" s="69" t="s">
        <v>291</v>
      </c>
      <c r="G51" s="51" t="s">
        <v>289</v>
      </c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317">
        <v>331</v>
      </c>
      <c r="U51" s="318">
        <v>383</v>
      </c>
      <c r="V51" s="318">
        <v>392</v>
      </c>
      <c r="W51" s="318">
        <v>566</v>
      </c>
      <c r="X51" s="318">
        <v>697</v>
      </c>
      <c r="Y51" s="318">
        <v>914</v>
      </c>
      <c r="Z51" s="318">
        <v>1207</v>
      </c>
      <c r="AA51" s="318">
        <v>1685</v>
      </c>
      <c r="AB51" s="318">
        <v>1646</v>
      </c>
      <c r="AC51" s="318">
        <v>1570</v>
      </c>
      <c r="AD51" s="318">
        <v>1661</v>
      </c>
      <c r="AE51" s="318">
        <v>1330</v>
      </c>
      <c r="AF51" s="318">
        <v>1257</v>
      </c>
      <c r="AG51" s="318">
        <v>1212</v>
      </c>
      <c r="AH51" s="318">
        <v>1086</v>
      </c>
      <c r="AI51" s="318">
        <v>1041</v>
      </c>
      <c r="AJ51" s="318">
        <v>1091</v>
      </c>
      <c r="AK51" s="318">
        <v>977</v>
      </c>
      <c r="AL51" s="318">
        <v>649</v>
      </c>
      <c r="AM51" s="318">
        <v>459</v>
      </c>
      <c r="AN51" s="318">
        <v>248</v>
      </c>
      <c r="AO51" s="318">
        <v>206</v>
      </c>
      <c r="AP51" s="318">
        <v>148</v>
      </c>
      <c r="AQ51" s="318">
        <v>111</v>
      </c>
      <c r="AR51" s="318">
        <v>107</v>
      </c>
    </row>
    <row r="52" spans="2:46" s="12" customFormat="1" ht="17.25" customHeight="1">
      <c r="B52" s="504" t="s">
        <v>292</v>
      </c>
      <c r="C52" s="476"/>
      <c r="D52" s="493"/>
      <c r="E52" s="496"/>
      <c r="F52" s="478" t="s">
        <v>291</v>
      </c>
      <c r="G52" s="83" t="s">
        <v>66</v>
      </c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319">
        <v>152</v>
      </c>
      <c r="U52" s="320">
        <v>170</v>
      </c>
      <c r="V52" s="320">
        <v>188</v>
      </c>
      <c r="W52" s="320">
        <v>188</v>
      </c>
      <c r="X52" s="320">
        <v>179</v>
      </c>
      <c r="Y52" s="320">
        <v>197</v>
      </c>
      <c r="Z52" s="320">
        <v>175</v>
      </c>
      <c r="AA52" s="320">
        <v>108</v>
      </c>
      <c r="AB52" s="320">
        <v>88</v>
      </c>
      <c r="AC52" s="320">
        <v>64</v>
      </c>
      <c r="AD52" s="320">
        <v>36</v>
      </c>
      <c r="AE52" s="320">
        <v>33</v>
      </c>
      <c r="AF52" s="320">
        <v>36</v>
      </c>
      <c r="AG52" s="320">
        <v>34</v>
      </c>
      <c r="AH52" s="320">
        <v>32</v>
      </c>
      <c r="AI52" s="320">
        <v>41</v>
      </c>
      <c r="AJ52" s="320">
        <v>57</v>
      </c>
      <c r="AK52" s="320">
        <v>50</v>
      </c>
      <c r="AL52" s="320">
        <v>54</v>
      </c>
      <c r="AM52" s="320">
        <v>10</v>
      </c>
      <c r="AN52" s="320">
        <v>8</v>
      </c>
      <c r="AO52" s="320">
        <v>6</v>
      </c>
      <c r="AP52" s="320">
        <v>5</v>
      </c>
      <c r="AQ52" s="320">
        <v>4</v>
      </c>
      <c r="AR52" s="320">
        <v>3</v>
      </c>
    </row>
    <row r="53" spans="2:46" s="12" customFormat="1" ht="17.25" customHeight="1">
      <c r="B53" s="476"/>
      <c r="C53" s="476"/>
      <c r="D53" s="493"/>
      <c r="E53" s="496"/>
      <c r="F53" s="479"/>
      <c r="G53" s="72" t="s">
        <v>289</v>
      </c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327">
        <v>3471</v>
      </c>
      <c r="U53" s="328">
        <v>3879</v>
      </c>
      <c r="V53" s="328">
        <v>4287</v>
      </c>
      <c r="W53" s="328">
        <v>4287</v>
      </c>
      <c r="X53" s="328">
        <v>4083</v>
      </c>
      <c r="Y53" s="328">
        <v>4492</v>
      </c>
      <c r="Z53" s="328">
        <v>3990</v>
      </c>
      <c r="AA53" s="328">
        <v>2462</v>
      </c>
      <c r="AB53" s="328">
        <v>2006</v>
      </c>
      <c r="AC53" s="328">
        <v>1459</v>
      </c>
      <c r="AD53" s="328">
        <v>821</v>
      </c>
      <c r="AE53" s="328">
        <v>752</v>
      </c>
      <c r="AF53" s="328">
        <v>821</v>
      </c>
      <c r="AG53" s="328">
        <v>775</v>
      </c>
      <c r="AH53" s="328">
        <v>730</v>
      </c>
      <c r="AI53" s="328">
        <v>930</v>
      </c>
      <c r="AJ53" s="328">
        <v>1303</v>
      </c>
      <c r="AK53" s="328">
        <v>1144</v>
      </c>
      <c r="AL53" s="328">
        <v>1229</v>
      </c>
      <c r="AM53" s="328">
        <v>233</v>
      </c>
      <c r="AN53" s="328">
        <v>189</v>
      </c>
      <c r="AO53" s="328">
        <v>132</v>
      </c>
      <c r="AP53" s="328">
        <v>123</v>
      </c>
      <c r="AQ53" s="328">
        <v>93</v>
      </c>
      <c r="AR53" s="328">
        <v>62</v>
      </c>
    </row>
    <row r="54" spans="2:46" s="12" customFormat="1" ht="17.25" customHeight="1">
      <c r="B54" s="504" t="s">
        <v>294</v>
      </c>
      <c r="C54" s="476"/>
      <c r="D54" s="493"/>
      <c r="E54" s="496"/>
      <c r="F54" s="478" t="s">
        <v>291</v>
      </c>
      <c r="G54" s="72" t="s">
        <v>66</v>
      </c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329">
        <v>0.2</v>
      </c>
      <c r="U54" s="330">
        <v>0.2</v>
      </c>
      <c r="V54" s="330">
        <v>0.2</v>
      </c>
      <c r="W54" s="330">
        <v>0.2</v>
      </c>
      <c r="X54" s="330">
        <v>0.4</v>
      </c>
      <c r="Y54" s="322">
        <v>1</v>
      </c>
      <c r="Z54" s="322">
        <v>1</v>
      </c>
      <c r="AA54" s="322">
        <v>1</v>
      </c>
      <c r="AB54" s="322">
        <v>1</v>
      </c>
      <c r="AC54" s="322">
        <v>1</v>
      </c>
      <c r="AD54" s="322">
        <v>1</v>
      </c>
      <c r="AE54" s="322">
        <v>1</v>
      </c>
      <c r="AF54" s="322">
        <v>3</v>
      </c>
      <c r="AG54" s="322">
        <v>1</v>
      </c>
      <c r="AH54" s="322">
        <v>1</v>
      </c>
      <c r="AI54" s="322">
        <v>59</v>
      </c>
      <c r="AJ54" s="322">
        <v>47</v>
      </c>
      <c r="AK54" s="322">
        <v>50</v>
      </c>
      <c r="AL54" s="322">
        <v>53</v>
      </c>
      <c r="AM54" s="322">
        <v>56</v>
      </c>
      <c r="AN54" s="322">
        <v>67</v>
      </c>
      <c r="AO54" s="322">
        <v>79</v>
      </c>
      <c r="AP54" s="322">
        <v>62</v>
      </c>
      <c r="AQ54" s="322">
        <v>72</v>
      </c>
      <c r="AR54" s="322">
        <v>39</v>
      </c>
    </row>
    <row r="55" spans="2:46" s="12" customFormat="1" ht="17.25" customHeight="1" thickBot="1">
      <c r="B55" s="477"/>
      <c r="C55" s="477"/>
      <c r="D55" s="494"/>
      <c r="E55" s="497"/>
      <c r="F55" s="479"/>
      <c r="G55" s="52" t="s">
        <v>289</v>
      </c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319">
        <v>3</v>
      </c>
      <c r="U55" s="320">
        <v>3</v>
      </c>
      <c r="V55" s="320">
        <v>3</v>
      </c>
      <c r="W55" s="320">
        <v>4</v>
      </c>
      <c r="X55" s="320">
        <v>7</v>
      </c>
      <c r="Y55" s="320">
        <v>19</v>
      </c>
      <c r="Z55" s="320">
        <v>19</v>
      </c>
      <c r="AA55" s="320">
        <v>19</v>
      </c>
      <c r="AB55" s="320">
        <v>19</v>
      </c>
      <c r="AC55" s="320">
        <v>19</v>
      </c>
      <c r="AD55" s="320">
        <v>21</v>
      </c>
      <c r="AE55" s="320">
        <v>21</v>
      </c>
      <c r="AF55" s="320">
        <v>55</v>
      </c>
      <c r="AG55" s="320">
        <v>21</v>
      </c>
      <c r="AH55" s="320">
        <v>21</v>
      </c>
      <c r="AI55" s="320">
        <v>1018</v>
      </c>
      <c r="AJ55" s="320">
        <v>815</v>
      </c>
      <c r="AK55" s="320">
        <v>851</v>
      </c>
      <c r="AL55" s="320">
        <v>915</v>
      </c>
      <c r="AM55" s="320">
        <v>961</v>
      </c>
      <c r="AN55" s="320">
        <v>1152</v>
      </c>
      <c r="AO55" s="320">
        <v>1362</v>
      </c>
      <c r="AP55" s="320">
        <v>1058</v>
      </c>
      <c r="AQ55" s="320">
        <v>1230</v>
      </c>
      <c r="AR55" s="320">
        <v>673</v>
      </c>
    </row>
    <row r="56" spans="2:46" s="12" customFormat="1" ht="15" thickTop="1">
      <c r="B56" s="111" t="s">
        <v>295</v>
      </c>
      <c r="C56" s="103"/>
      <c r="D56" s="107"/>
      <c r="E56" s="112"/>
      <c r="F56" s="118"/>
      <c r="G56" s="56" t="s">
        <v>289</v>
      </c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323">
        <v>19735</v>
      </c>
      <c r="U56" s="324">
        <v>21615</v>
      </c>
      <c r="V56" s="324">
        <v>22308</v>
      </c>
      <c r="W56" s="324">
        <v>21945</v>
      </c>
      <c r="X56" s="324">
        <v>23710</v>
      </c>
      <c r="Y56" s="324">
        <v>27444</v>
      </c>
      <c r="Z56" s="324">
        <v>25477</v>
      </c>
      <c r="AA56" s="324">
        <v>23184</v>
      </c>
      <c r="AB56" s="324">
        <v>21414</v>
      </c>
      <c r="AC56" s="324">
        <v>21071</v>
      </c>
      <c r="AD56" s="324">
        <v>18487</v>
      </c>
      <c r="AE56" s="324">
        <v>14350</v>
      </c>
      <c r="AF56" s="324">
        <v>10254</v>
      </c>
      <c r="AG56" s="324">
        <v>8881</v>
      </c>
      <c r="AH56" s="324">
        <v>3689</v>
      </c>
      <c r="AI56" s="324">
        <v>4025</v>
      </c>
      <c r="AJ56" s="324">
        <v>4408</v>
      </c>
      <c r="AK56" s="324">
        <v>3604</v>
      </c>
      <c r="AL56" s="324">
        <v>3693</v>
      </c>
      <c r="AM56" s="324">
        <v>1937</v>
      </c>
      <c r="AN56" s="324">
        <v>1771</v>
      </c>
      <c r="AO56" s="324">
        <v>1869</v>
      </c>
      <c r="AP56" s="324">
        <v>1467</v>
      </c>
      <c r="AQ56" s="324">
        <v>1581</v>
      </c>
      <c r="AR56" s="324">
        <v>966</v>
      </c>
    </row>
    <row r="58" spans="2:46" s="12" customFormat="1" ht="12" customHeight="1">
      <c r="B58" s="1" t="s">
        <v>189</v>
      </c>
      <c r="C58" s="119"/>
      <c r="D58" s="62"/>
      <c r="E58" s="11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115"/>
      <c r="AR58" s="115"/>
      <c r="AT58" s="25"/>
    </row>
    <row r="59" spans="2:46" s="12" customFormat="1" ht="12" customHeight="1">
      <c r="B59" s="37" t="s">
        <v>296</v>
      </c>
      <c r="C59" s="464" t="s">
        <v>257</v>
      </c>
      <c r="D59" s="465"/>
      <c r="E59" s="465"/>
      <c r="F59" s="466"/>
      <c r="G59" s="38" t="s">
        <v>258</v>
      </c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40">
        <v>1990</v>
      </c>
      <c r="U59" s="41">
        <f t="shared" ref="U59:AR59" si="24">T59+1</f>
        <v>1991</v>
      </c>
      <c r="V59" s="41">
        <f t="shared" si="24"/>
        <v>1992</v>
      </c>
      <c r="W59" s="41">
        <f t="shared" si="24"/>
        <v>1993</v>
      </c>
      <c r="X59" s="41">
        <f t="shared" si="24"/>
        <v>1994</v>
      </c>
      <c r="Y59" s="41">
        <f t="shared" si="24"/>
        <v>1995</v>
      </c>
      <c r="Z59" s="41">
        <f t="shared" si="24"/>
        <v>1996</v>
      </c>
      <c r="AA59" s="41">
        <f t="shared" si="24"/>
        <v>1997</v>
      </c>
      <c r="AB59" s="41">
        <f t="shared" si="24"/>
        <v>1998</v>
      </c>
      <c r="AC59" s="41">
        <f t="shared" si="24"/>
        <v>1999</v>
      </c>
      <c r="AD59" s="41">
        <f t="shared" si="24"/>
        <v>2000</v>
      </c>
      <c r="AE59" s="41">
        <f t="shared" si="24"/>
        <v>2001</v>
      </c>
      <c r="AF59" s="41">
        <f t="shared" si="24"/>
        <v>2002</v>
      </c>
      <c r="AG59" s="41">
        <f t="shared" si="24"/>
        <v>2003</v>
      </c>
      <c r="AH59" s="41">
        <f t="shared" si="24"/>
        <v>2004</v>
      </c>
      <c r="AI59" s="41">
        <f t="shared" si="24"/>
        <v>2005</v>
      </c>
      <c r="AJ59" s="41">
        <f t="shared" si="24"/>
        <v>2006</v>
      </c>
      <c r="AK59" s="41">
        <f t="shared" si="24"/>
        <v>2007</v>
      </c>
      <c r="AL59" s="41">
        <f t="shared" si="24"/>
        <v>2008</v>
      </c>
      <c r="AM59" s="41">
        <f t="shared" si="24"/>
        <v>2009</v>
      </c>
      <c r="AN59" s="41">
        <f t="shared" si="24"/>
        <v>2010</v>
      </c>
      <c r="AO59" s="41">
        <f t="shared" si="24"/>
        <v>2011</v>
      </c>
      <c r="AP59" s="41">
        <f t="shared" si="24"/>
        <v>2012</v>
      </c>
      <c r="AQ59" s="41">
        <f t="shared" si="24"/>
        <v>2013</v>
      </c>
      <c r="AR59" s="41">
        <f t="shared" si="24"/>
        <v>2014</v>
      </c>
    </row>
    <row r="60" spans="2:46" ht="36">
      <c r="B60" s="467" t="s">
        <v>263</v>
      </c>
      <c r="C60" s="475" t="s">
        <v>297</v>
      </c>
      <c r="D60" s="472" t="s">
        <v>26</v>
      </c>
      <c r="E60" s="472" t="s">
        <v>298</v>
      </c>
      <c r="F60" s="69" t="s">
        <v>299</v>
      </c>
      <c r="G60" s="91" t="s">
        <v>271</v>
      </c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21">
        <v>385</v>
      </c>
      <c r="U60" s="322">
        <v>323</v>
      </c>
      <c r="V60" s="322">
        <v>325</v>
      </c>
      <c r="W60" s="322">
        <v>331</v>
      </c>
      <c r="X60" s="322">
        <v>346</v>
      </c>
      <c r="Y60" s="322">
        <v>357</v>
      </c>
      <c r="Z60" s="322">
        <v>380</v>
      </c>
      <c r="AA60" s="322">
        <v>384</v>
      </c>
      <c r="AB60" s="322">
        <v>282</v>
      </c>
      <c r="AC60" s="322">
        <v>206</v>
      </c>
      <c r="AD60" s="322">
        <v>201</v>
      </c>
      <c r="AE60" s="322">
        <v>159</v>
      </c>
      <c r="AF60" s="322">
        <v>159</v>
      </c>
      <c r="AG60" s="322">
        <v>186</v>
      </c>
      <c r="AH60" s="322">
        <v>217</v>
      </c>
      <c r="AI60" s="322">
        <v>242</v>
      </c>
      <c r="AJ60" s="322">
        <v>178</v>
      </c>
      <c r="AK60" s="322">
        <v>212</v>
      </c>
      <c r="AL60" s="322">
        <v>156</v>
      </c>
      <c r="AM60" s="322">
        <v>112</v>
      </c>
      <c r="AN60" s="322">
        <v>160</v>
      </c>
      <c r="AO60" s="322">
        <v>162</v>
      </c>
      <c r="AP60" s="322">
        <v>174</v>
      </c>
      <c r="AQ60" s="322">
        <v>133</v>
      </c>
      <c r="AR60" s="322">
        <v>146</v>
      </c>
    </row>
    <row r="61" spans="2:46" ht="36">
      <c r="B61" s="519"/>
      <c r="C61" s="473"/>
      <c r="D61" s="473"/>
      <c r="E61" s="473"/>
      <c r="F61" s="120" t="s">
        <v>141</v>
      </c>
      <c r="G61" s="91" t="s">
        <v>271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17">
        <v>6888</v>
      </c>
      <c r="U61" s="318">
        <v>6768</v>
      </c>
      <c r="V61" s="318">
        <v>6471</v>
      </c>
      <c r="W61" s="318">
        <v>6321</v>
      </c>
      <c r="X61" s="318">
        <v>6310</v>
      </c>
      <c r="Y61" s="318">
        <v>6492</v>
      </c>
      <c r="Z61" s="318">
        <v>6491</v>
      </c>
      <c r="AA61" s="318">
        <v>6450</v>
      </c>
      <c r="AB61" s="318">
        <v>6264</v>
      </c>
      <c r="AC61" s="318">
        <v>6257</v>
      </c>
      <c r="AD61" s="318">
        <v>6538</v>
      </c>
      <c r="AE61" s="318">
        <v>6603</v>
      </c>
      <c r="AF61" s="318">
        <v>6439</v>
      </c>
      <c r="AG61" s="318">
        <v>6180</v>
      </c>
      <c r="AH61" s="318">
        <v>6266</v>
      </c>
      <c r="AI61" s="318">
        <v>6255</v>
      </c>
      <c r="AJ61" s="318">
        <v>6390</v>
      </c>
      <c r="AK61" s="318">
        <v>6483</v>
      </c>
      <c r="AL61" s="318">
        <v>6081</v>
      </c>
      <c r="AM61" s="318">
        <v>5356</v>
      </c>
      <c r="AN61" s="318">
        <v>5941</v>
      </c>
      <c r="AO61" s="318">
        <v>5803</v>
      </c>
      <c r="AP61" s="318">
        <v>5887</v>
      </c>
      <c r="AQ61" s="318">
        <v>6037</v>
      </c>
      <c r="AR61" s="318">
        <v>5988</v>
      </c>
    </row>
    <row r="62" spans="2:46" s="12" customFormat="1" ht="36">
      <c r="B62" s="467" t="s">
        <v>280</v>
      </c>
      <c r="C62" s="470" t="s">
        <v>297</v>
      </c>
      <c r="D62" s="88" t="s">
        <v>26</v>
      </c>
      <c r="E62" s="67" t="s">
        <v>300</v>
      </c>
      <c r="F62" s="67" t="s">
        <v>301</v>
      </c>
      <c r="G62" s="45" t="s">
        <v>281</v>
      </c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331">
        <v>0.74</v>
      </c>
      <c r="U62" s="332">
        <v>0.7</v>
      </c>
      <c r="V62" s="332">
        <v>0.7</v>
      </c>
      <c r="W62" s="332">
        <v>0.67</v>
      </c>
      <c r="X62" s="332">
        <v>0.71</v>
      </c>
      <c r="Y62" s="332">
        <v>0.72</v>
      </c>
      <c r="Z62" s="332">
        <v>0.73</v>
      </c>
      <c r="AA62" s="332">
        <v>0.73</v>
      </c>
      <c r="AB62" s="332">
        <v>0.65</v>
      </c>
      <c r="AC62" s="332">
        <v>0.64</v>
      </c>
      <c r="AD62" s="332">
        <v>0.67</v>
      </c>
      <c r="AE62" s="332">
        <v>0.63</v>
      </c>
      <c r="AF62" s="332">
        <v>0.67</v>
      </c>
      <c r="AG62" s="332">
        <v>0.66</v>
      </c>
      <c r="AH62" s="332">
        <v>0.68</v>
      </c>
      <c r="AI62" s="332">
        <v>0.68</v>
      </c>
      <c r="AJ62" s="332">
        <v>0.7</v>
      </c>
      <c r="AK62" s="332">
        <v>0.71</v>
      </c>
      <c r="AL62" s="332">
        <v>0.61</v>
      </c>
      <c r="AM62" s="332">
        <v>0.51</v>
      </c>
      <c r="AN62" s="332">
        <v>0.59</v>
      </c>
      <c r="AO62" s="332">
        <v>0.6</v>
      </c>
      <c r="AP62" s="332">
        <v>0.59</v>
      </c>
      <c r="AQ62" s="332">
        <v>0.6</v>
      </c>
      <c r="AR62" s="332">
        <v>0.59</v>
      </c>
    </row>
    <row r="63" spans="2:46" s="12" customFormat="1" ht="15" thickBot="1">
      <c r="B63" s="468"/>
      <c r="C63" s="487"/>
      <c r="D63" s="100" t="s">
        <v>16</v>
      </c>
      <c r="E63" s="520" t="s">
        <v>302</v>
      </c>
      <c r="F63" s="521"/>
      <c r="G63" s="91" t="s">
        <v>279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333">
        <v>0.19</v>
      </c>
      <c r="U63" s="334">
        <v>0.18</v>
      </c>
      <c r="V63" s="334">
        <v>0.15</v>
      </c>
      <c r="W63" s="334">
        <v>0.12</v>
      </c>
      <c r="X63" s="334">
        <v>0.12</v>
      </c>
      <c r="Y63" s="334">
        <v>0.14000000000000001</v>
      </c>
      <c r="Z63" s="334">
        <v>0.13</v>
      </c>
      <c r="AA63" s="334">
        <v>0.14000000000000001</v>
      </c>
      <c r="AB63" s="334">
        <v>0.12</v>
      </c>
      <c r="AC63" s="334">
        <v>0.12</v>
      </c>
      <c r="AD63" s="334">
        <v>0.13</v>
      </c>
      <c r="AE63" s="334">
        <v>0.12</v>
      </c>
      <c r="AF63" s="334">
        <v>0.13</v>
      </c>
      <c r="AG63" s="334">
        <v>0.12</v>
      </c>
      <c r="AH63" s="334">
        <v>0.13</v>
      </c>
      <c r="AI63" s="334">
        <v>0.13</v>
      </c>
      <c r="AJ63" s="334">
        <v>0.11</v>
      </c>
      <c r="AK63" s="334">
        <v>0.11</v>
      </c>
      <c r="AL63" s="334">
        <v>0.11</v>
      </c>
      <c r="AM63" s="334">
        <v>0.11</v>
      </c>
      <c r="AN63" s="334">
        <v>0.12</v>
      </c>
      <c r="AO63" s="334">
        <v>0.11</v>
      </c>
      <c r="AP63" s="334">
        <v>0.13</v>
      </c>
      <c r="AQ63" s="334">
        <v>0.13</v>
      </c>
      <c r="AR63" s="334">
        <v>0.12</v>
      </c>
    </row>
    <row r="64" spans="2:46" s="12" customFormat="1" ht="15" thickTop="1">
      <c r="B64" s="486"/>
      <c r="C64" s="103" t="s">
        <v>266</v>
      </c>
      <c r="D64" s="107"/>
      <c r="E64" s="112"/>
      <c r="F64" s="107"/>
      <c r="G64" s="56" t="s">
        <v>279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335">
        <v>0.92</v>
      </c>
      <c r="U64" s="336">
        <v>0.87</v>
      </c>
      <c r="V64" s="336">
        <v>0.85</v>
      </c>
      <c r="W64" s="336">
        <v>0.8</v>
      </c>
      <c r="X64" s="336">
        <v>0.83</v>
      </c>
      <c r="Y64" s="336">
        <v>0.85</v>
      </c>
      <c r="Z64" s="336">
        <v>0.87</v>
      </c>
      <c r="AA64" s="336">
        <v>0.87</v>
      </c>
      <c r="AB64" s="336">
        <v>0.77</v>
      </c>
      <c r="AC64" s="336">
        <v>0.77</v>
      </c>
      <c r="AD64" s="336">
        <v>0.8</v>
      </c>
      <c r="AE64" s="336">
        <v>0.75</v>
      </c>
      <c r="AF64" s="336">
        <v>0.79</v>
      </c>
      <c r="AG64" s="336">
        <v>0.79</v>
      </c>
      <c r="AH64" s="336">
        <v>0.81</v>
      </c>
      <c r="AI64" s="336">
        <v>0.8</v>
      </c>
      <c r="AJ64" s="336">
        <v>0.82</v>
      </c>
      <c r="AK64" s="336">
        <v>0.82</v>
      </c>
      <c r="AL64" s="336">
        <v>0.72</v>
      </c>
      <c r="AM64" s="336">
        <v>0.62</v>
      </c>
      <c r="AN64" s="336">
        <v>0.71</v>
      </c>
      <c r="AO64" s="336">
        <v>0.72</v>
      </c>
      <c r="AP64" s="336">
        <v>0.72</v>
      </c>
      <c r="AQ64" s="336">
        <v>0.73</v>
      </c>
      <c r="AR64" s="336">
        <v>0.71</v>
      </c>
    </row>
    <row r="65" spans="2:46" s="12" customFormat="1" ht="15" thickBot="1">
      <c r="B65" s="486"/>
      <c r="C65" s="108" t="s">
        <v>266</v>
      </c>
      <c r="D65" s="61"/>
      <c r="E65" s="109"/>
      <c r="F65" s="61"/>
      <c r="G65" s="72" t="s">
        <v>282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319">
        <v>23</v>
      </c>
      <c r="U65" s="320">
        <v>22</v>
      </c>
      <c r="V65" s="320">
        <v>21</v>
      </c>
      <c r="W65" s="320">
        <v>20</v>
      </c>
      <c r="X65" s="320">
        <v>21</v>
      </c>
      <c r="Y65" s="320">
        <v>21</v>
      </c>
      <c r="Z65" s="320">
        <v>22</v>
      </c>
      <c r="AA65" s="320">
        <v>22</v>
      </c>
      <c r="AB65" s="320">
        <v>19</v>
      </c>
      <c r="AC65" s="320">
        <v>19</v>
      </c>
      <c r="AD65" s="320">
        <v>20</v>
      </c>
      <c r="AE65" s="320">
        <v>19</v>
      </c>
      <c r="AF65" s="320">
        <v>20</v>
      </c>
      <c r="AG65" s="320">
        <v>20</v>
      </c>
      <c r="AH65" s="320">
        <v>20</v>
      </c>
      <c r="AI65" s="320">
        <v>20</v>
      </c>
      <c r="AJ65" s="320">
        <v>20</v>
      </c>
      <c r="AK65" s="320">
        <v>21</v>
      </c>
      <c r="AL65" s="320">
        <v>18</v>
      </c>
      <c r="AM65" s="320">
        <v>15</v>
      </c>
      <c r="AN65" s="320">
        <v>18</v>
      </c>
      <c r="AO65" s="320">
        <v>18</v>
      </c>
      <c r="AP65" s="320">
        <v>18</v>
      </c>
      <c r="AQ65" s="320">
        <v>18</v>
      </c>
      <c r="AR65" s="320">
        <v>18</v>
      </c>
    </row>
    <row r="66" spans="2:46" s="12" customFormat="1" ht="15" thickTop="1">
      <c r="B66" s="111" t="s">
        <v>303</v>
      </c>
      <c r="C66" s="103"/>
      <c r="D66" s="122"/>
      <c r="E66" s="123"/>
      <c r="F66" s="124"/>
      <c r="G66" s="56" t="s">
        <v>282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323">
        <v>7296</v>
      </c>
      <c r="U66" s="324">
        <v>7113</v>
      </c>
      <c r="V66" s="324">
        <v>6817</v>
      </c>
      <c r="W66" s="324">
        <v>6672</v>
      </c>
      <c r="X66" s="324">
        <v>6677</v>
      </c>
      <c r="Y66" s="324">
        <v>6871</v>
      </c>
      <c r="Z66" s="324">
        <v>6892</v>
      </c>
      <c r="AA66" s="324">
        <v>6856</v>
      </c>
      <c r="AB66" s="324">
        <v>6565</v>
      </c>
      <c r="AC66" s="324">
        <v>6482</v>
      </c>
      <c r="AD66" s="324">
        <v>6760</v>
      </c>
      <c r="AE66" s="324">
        <v>6781</v>
      </c>
      <c r="AF66" s="324">
        <v>6618</v>
      </c>
      <c r="AG66" s="324">
        <v>6386</v>
      </c>
      <c r="AH66" s="324">
        <v>6503</v>
      </c>
      <c r="AI66" s="324">
        <v>6517</v>
      </c>
      <c r="AJ66" s="324">
        <v>6588</v>
      </c>
      <c r="AK66" s="324">
        <v>6716</v>
      </c>
      <c r="AL66" s="324">
        <v>6254</v>
      </c>
      <c r="AM66" s="324">
        <v>5484</v>
      </c>
      <c r="AN66" s="324">
        <v>6118</v>
      </c>
      <c r="AO66" s="324">
        <v>5983</v>
      </c>
      <c r="AP66" s="324">
        <v>6079</v>
      </c>
      <c r="AQ66" s="324">
        <v>6188</v>
      </c>
      <c r="AR66" s="324">
        <v>6152</v>
      </c>
    </row>
    <row r="67" spans="2:46" s="12" customFormat="1" ht="12.75">
      <c r="B67" s="37" t="s">
        <v>296</v>
      </c>
      <c r="C67" s="464" t="s">
        <v>257</v>
      </c>
      <c r="D67" s="465"/>
      <c r="E67" s="465"/>
      <c r="F67" s="466"/>
      <c r="G67" s="116" t="s">
        <v>258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40">
        <v>1990</v>
      </c>
      <c r="U67" s="41">
        <f t="shared" ref="U67:AR67" si="25">T67+1</f>
        <v>1991</v>
      </c>
      <c r="V67" s="41">
        <f t="shared" si="25"/>
        <v>1992</v>
      </c>
      <c r="W67" s="41">
        <f t="shared" si="25"/>
        <v>1993</v>
      </c>
      <c r="X67" s="41">
        <f t="shared" si="25"/>
        <v>1994</v>
      </c>
      <c r="Y67" s="41">
        <f t="shared" si="25"/>
        <v>1995</v>
      </c>
      <c r="Z67" s="41">
        <f t="shared" si="25"/>
        <v>1996</v>
      </c>
      <c r="AA67" s="41">
        <f t="shared" si="25"/>
        <v>1997</v>
      </c>
      <c r="AB67" s="41">
        <f t="shared" si="25"/>
        <v>1998</v>
      </c>
      <c r="AC67" s="41">
        <f t="shared" si="25"/>
        <v>1999</v>
      </c>
      <c r="AD67" s="41">
        <f t="shared" si="25"/>
        <v>2000</v>
      </c>
      <c r="AE67" s="41">
        <f t="shared" si="25"/>
        <v>2001</v>
      </c>
      <c r="AF67" s="41">
        <f t="shared" si="25"/>
        <v>2002</v>
      </c>
      <c r="AG67" s="41">
        <f t="shared" si="25"/>
        <v>2003</v>
      </c>
      <c r="AH67" s="41">
        <f t="shared" si="25"/>
        <v>2004</v>
      </c>
      <c r="AI67" s="41">
        <f t="shared" si="25"/>
        <v>2005</v>
      </c>
      <c r="AJ67" s="41">
        <f t="shared" si="25"/>
        <v>2006</v>
      </c>
      <c r="AK67" s="41">
        <f t="shared" si="25"/>
        <v>2007</v>
      </c>
      <c r="AL67" s="41">
        <f t="shared" si="25"/>
        <v>2008</v>
      </c>
      <c r="AM67" s="41">
        <f t="shared" si="25"/>
        <v>2009</v>
      </c>
      <c r="AN67" s="41">
        <f t="shared" si="25"/>
        <v>2010</v>
      </c>
      <c r="AO67" s="41">
        <f t="shared" si="25"/>
        <v>2011</v>
      </c>
      <c r="AP67" s="41">
        <f t="shared" si="25"/>
        <v>2012</v>
      </c>
      <c r="AQ67" s="41">
        <f t="shared" si="25"/>
        <v>2013</v>
      </c>
      <c r="AR67" s="41">
        <f t="shared" si="25"/>
        <v>2014</v>
      </c>
    </row>
    <row r="68" spans="2:46" s="12" customFormat="1" ht="36" customHeight="1">
      <c r="B68" s="72" t="s">
        <v>77</v>
      </c>
      <c r="C68" s="126" t="s">
        <v>297</v>
      </c>
      <c r="D68" s="44" t="s">
        <v>76</v>
      </c>
      <c r="E68" s="530" t="s">
        <v>142</v>
      </c>
      <c r="F68" s="489"/>
      <c r="G68" s="51" t="s">
        <v>282</v>
      </c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337" t="s">
        <v>528</v>
      </c>
      <c r="U68" s="338" t="s">
        <v>528</v>
      </c>
      <c r="V68" s="338" t="s">
        <v>528</v>
      </c>
      <c r="W68" s="338" t="s">
        <v>528</v>
      </c>
      <c r="X68" s="338" t="s">
        <v>528</v>
      </c>
      <c r="Y68" s="338" t="s">
        <v>528</v>
      </c>
      <c r="Z68" s="338" t="s">
        <v>528</v>
      </c>
      <c r="AA68" s="338" t="s">
        <v>528</v>
      </c>
      <c r="AB68" s="338" t="s">
        <v>528</v>
      </c>
      <c r="AC68" s="338" t="s">
        <v>528</v>
      </c>
      <c r="AD68" s="338" t="s">
        <v>528</v>
      </c>
      <c r="AE68" s="338" t="s">
        <v>528</v>
      </c>
      <c r="AF68" s="338" t="s">
        <v>528</v>
      </c>
      <c r="AG68" s="338" t="s">
        <v>528</v>
      </c>
      <c r="AH68" s="338" t="s">
        <v>528</v>
      </c>
      <c r="AI68" s="338" t="s">
        <v>528</v>
      </c>
      <c r="AJ68" s="338" t="s">
        <v>528</v>
      </c>
      <c r="AK68" s="338" t="s">
        <v>528</v>
      </c>
      <c r="AL68" s="338" t="s">
        <v>528</v>
      </c>
      <c r="AM68" s="338" t="s">
        <v>528</v>
      </c>
      <c r="AN68" s="338" t="s">
        <v>528</v>
      </c>
      <c r="AO68" s="339">
        <v>1</v>
      </c>
      <c r="AP68" s="339">
        <v>1.29</v>
      </c>
      <c r="AQ68" s="339">
        <v>1.29</v>
      </c>
      <c r="AR68" s="339">
        <v>1.29</v>
      </c>
    </row>
    <row r="69" spans="2:46" s="12" customFormat="1" ht="36" customHeight="1">
      <c r="B69" s="72" t="s">
        <v>27</v>
      </c>
      <c r="C69" s="126" t="s">
        <v>297</v>
      </c>
      <c r="D69" s="44" t="s">
        <v>17</v>
      </c>
      <c r="E69" s="488" t="s">
        <v>304</v>
      </c>
      <c r="F69" s="489"/>
      <c r="G69" s="51" t="s">
        <v>282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340">
        <v>203.66</v>
      </c>
      <c r="U69" s="341">
        <v>170.92</v>
      </c>
      <c r="V69" s="341">
        <v>114.56</v>
      </c>
      <c r="W69" s="341">
        <v>105.52</v>
      </c>
      <c r="X69" s="341">
        <v>105.28</v>
      </c>
      <c r="Y69" s="341">
        <v>103.55</v>
      </c>
      <c r="Z69" s="341">
        <v>97.82</v>
      </c>
      <c r="AA69" s="341">
        <v>88.25</v>
      </c>
      <c r="AB69" s="341">
        <v>73.349999999999994</v>
      </c>
      <c r="AC69" s="341">
        <v>43.24</v>
      </c>
      <c r="AD69" s="341">
        <v>26.41</v>
      </c>
      <c r="AE69" s="341">
        <v>22.89</v>
      </c>
      <c r="AF69" s="341">
        <v>21.83</v>
      </c>
      <c r="AG69" s="341">
        <v>22.15</v>
      </c>
      <c r="AH69" s="341">
        <v>21.74</v>
      </c>
      <c r="AI69" s="341">
        <v>21.76</v>
      </c>
      <c r="AJ69" s="341">
        <v>21.81</v>
      </c>
      <c r="AK69" s="341">
        <v>21.62</v>
      </c>
      <c r="AL69" s="341">
        <v>21.59</v>
      </c>
      <c r="AM69" s="341">
        <v>16.22</v>
      </c>
      <c r="AN69" s="341">
        <v>15.28</v>
      </c>
      <c r="AO69" s="341">
        <v>15.24</v>
      </c>
      <c r="AP69" s="341">
        <v>13.27</v>
      </c>
      <c r="AQ69" s="341">
        <v>9.59</v>
      </c>
      <c r="AR69" s="341">
        <v>1.91</v>
      </c>
    </row>
    <row r="70" spans="2:46" s="12" customFormat="1" ht="18" customHeight="1">
      <c r="B70" s="467" t="s">
        <v>293</v>
      </c>
      <c r="C70" s="475" t="s">
        <v>297</v>
      </c>
      <c r="D70" s="482" t="s">
        <v>18</v>
      </c>
      <c r="E70" s="490" t="s">
        <v>143</v>
      </c>
      <c r="F70" s="478"/>
      <c r="G70" s="83" t="s">
        <v>66</v>
      </c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127" t="s">
        <v>531</v>
      </c>
      <c r="S70" s="127" t="s">
        <v>1</v>
      </c>
      <c r="T70" s="342">
        <v>6.43</v>
      </c>
      <c r="U70" s="343">
        <v>5.55</v>
      </c>
      <c r="V70" s="343">
        <v>4.6900000000000004</v>
      </c>
      <c r="W70" s="343">
        <v>4.93</v>
      </c>
      <c r="X70" s="343">
        <v>4.79</v>
      </c>
      <c r="Y70" s="343">
        <v>5</v>
      </c>
      <c r="Z70" s="343">
        <v>6</v>
      </c>
      <c r="AA70" s="343">
        <v>8</v>
      </c>
      <c r="AB70" s="343">
        <v>17</v>
      </c>
      <c r="AC70" s="343">
        <v>27</v>
      </c>
      <c r="AD70" s="343">
        <v>43</v>
      </c>
      <c r="AE70" s="343">
        <v>48</v>
      </c>
      <c r="AF70" s="343">
        <v>47</v>
      </c>
      <c r="AG70" s="343">
        <v>47.09</v>
      </c>
      <c r="AH70" s="343">
        <v>46.49</v>
      </c>
      <c r="AI70" s="343">
        <v>48.42</v>
      </c>
      <c r="AJ70" s="343">
        <v>45.65</v>
      </c>
      <c r="AK70" s="343">
        <v>45.58</v>
      </c>
      <c r="AL70" s="343">
        <v>27.3</v>
      </c>
      <c r="AM70" s="343">
        <v>10</v>
      </c>
      <c r="AN70" s="343">
        <v>12.88</v>
      </c>
      <c r="AO70" s="343">
        <v>8</v>
      </c>
      <c r="AP70" s="343">
        <v>8</v>
      </c>
      <c r="AQ70" s="343">
        <v>7</v>
      </c>
      <c r="AR70" s="343">
        <v>8</v>
      </c>
    </row>
    <row r="71" spans="2:46" s="12" customFormat="1" ht="18" customHeight="1" thickBot="1">
      <c r="B71" s="474"/>
      <c r="C71" s="477"/>
      <c r="D71" s="483"/>
      <c r="E71" s="491"/>
      <c r="F71" s="492"/>
      <c r="G71" s="52" t="s">
        <v>282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344">
        <v>146.54</v>
      </c>
      <c r="U71" s="345">
        <v>126.44</v>
      </c>
      <c r="V71" s="345">
        <v>107.02</v>
      </c>
      <c r="W71" s="345">
        <v>112.39</v>
      </c>
      <c r="X71" s="345">
        <v>109.17</v>
      </c>
      <c r="Y71" s="345">
        <v>114</v>
      </c>
      <c r="Z71" s="345">
        <v>136.80000000000001</v>
      </c>
      <c r="AA71" s="345">
        <v>182.4</v>
      </c>
      <c r="AB71" s="345">
        <v>387.6</v>
      </c>
      <c r="AC71" s="345">
        <v>615.6</v>
      </c>
      <c r="AD71" s="345">
        <v>980.4</v>
      </c>
      <c r="AE71" s="345">
        <v>1094.4000000000001</v>
      </c>
      <c r="AF71" s="345">
        <v>1071.5999999999999</v>
      </c>
      <c r="AG71" s="345">
        <v>1073.72</v>
      </c>
      <c r="AH71" s="345">
        <v>1059.8900000000001</v>
      </c>
      <c r="AI71" s="345">
        <v>1104.05</v>
      </c>
      <c r="AJ71" s="345">
        <v>1040.8699999999999</v>
      </c>
      <c r="AK71" s="345">
        <v>1039.2</v>
      </c>
      <c r="AL71" s="345">
        <v>622.44000000000005</v>
      </c>
      <c r="AM71" s="345">
        <v>228</v>
      </c>
      <c r="AN71" s="345">
        <v>293.73</v>
      </c>
      <c r="AO71" s="345">
        <v>182.4</v>
      </c>
      <c r="AP71" s="345">
        <v>182.4</v>
      </c>
      <c r="AQ71" s="345">
        <v>159.6</v>
      </c>
      <c r="AR71" s="345">
        <v>182.4</v>
      </c>
    </row>
    <row r="72" spans="2:46" s="12" customFormat="1" ht="15" thickTop="1">
      <c r="B72" s="111" t="s">
        <v>295</v>
      </c>
      <c r="C72" s="103"/>
      <c r="D72" s="107"/>
      <c r="E72" s="112"/>
      <c r="F72" s="118"/>
      <c r="G72" s="56" t="s">
        <v>282</v>
      </c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346">
        <v>350.2</v>
      </c>
      <c r="U72" s="347">
        <v>297.36</v>
      </c>
      <c r="V72" s="347">
        <v>221.58</v>
      </c>
      <c r="W72" s="347">
        <v>217.91</v>
      </c>
      <c r="X72" s="347">
        <v>214.45</v>
      </c>
      <c r="Y72" s="347">
        <v>217.55</v>
      </c>
      <c r="Z72" s="347">
        <v>234.62</v>
      </c>
      <c r="AA72" s="347">
        <v>270.64999999999998</v>
      </c>
      <c r="AB72" s="347">
        <v>460.95</v>
      </c>
      <c r="AC72" s="347">
        <v>658.84</v>
      </c>
      <c r="AD72" s="347">
        <v>1006.81</v>
      </c>
      <c r="AE72" s="347">
        <v>1117.29</v>
      </c>
      <c r="AF72" s="347">
        <v>1093.43</v>
      </c>
      <c r="AG72" s="347">
        <v>1095.8800000000001</v>
      </c>
      <c r="AH72" s="347">
        <v>1081.6199999999999</v>
      </c>
      <c r="AI72" s="347">
        <v>1125.8</v>
      </c>
      <c r="AJ72" s="347">
        <v>1062.68</v>
      </c>
      <c r="AK72" s="347">
        <v>1060.83</v>
      </c>
      <c r="AL72" s="347">
        <v>644.03</v>
      </c>
      <c r="AM72" s="347">
        <v>244.22</v>
      </c>
      <c r="AN72" s="347">
        <v>309.01</v>
      </c>
      <c r="AO72" s="347">
        <v>198.65</v>
      </c>
      <c r="AP72" s="347">
        <v>196.95</v>
      </c>
      <c r="AQ72" s="347">
        <v>170.48</v>
      </c>
      <c r="AR72" s="347">
        <v>185.6</v>
      </c>
    </row>
    <row r="74" spans="2:46" s="12" customFormat="1" ht="12.75">
      <c r="B74" s="1" t="s">
        <v>190</v>
      </c>
      <c r="C74" s="125"/>
      <c r="D74" s="59"/>
      <c r="E74" s="11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128"/>
      <c r="AN74" s="128"/>
      <c r="AO74" s="128"/>
      <c r="AP74" s="129"/>
      <c r="AQ74" s="115"/>
      <c r="AR74" s="115"/>
      <c r="AT74" s="25"/>
    </row>
    <row r="75" spans="2:46" s="12" customFormat="1" ht="12.75">
      <c r="B75" s="37" t="s">
        <v>296</v>
      </c>
      <c r="C75" s="464" t="s">
        <v>257</v>
      </c>
      <c r="D75" s="465"/>
      <c r="E75" s="465"/>
      <c r="F75" s="466"/>
      <c r="G75" s="116" t="s">
        <v>258</v>
      </c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40">
        <v>1990</v>
      </c>
      <c r="U75" s="41">
        <f t="shared" ref="U75" si="26">T75+1</f>
        <v>1991</v>
      </c>
      <c r="V75" s="41">
        <f t="shared" ref="V75" si="27">U75+1</f>
        <v>1992</v>
      </c>
      <c r="W75" s="41">
        <f t="shared" ref="W75" si="28">V75+1</f>
        <v>1993</v>
      </c>
      <c r="X75" s="41">
        <f t="shared" ref="X75" si="29">W75+1</f>
        <v>1994</v>
      </c>
      <c r="Y75" s="41">
        <f t="shared" ref="Y75" si="30">X75+1</f>
        <v>1995</v>
      </c>
      <c r="Z75" s="41">
        <f t="shared" ref="Z75" si="31">Y75+1</f>
        <v>1996</v>
      </c>
      <c r="AA75" s="41">
        <f t="shared" ref="AA75" si="32">Z75+1</f>
        <v>1997</v>
      </c>
      <c r="AB75" s="41">
        <f t="shared" ref="AB75" si="33">AA75+1</f>
        <v>1998</v>
      </c>
      <c r="AC75" s="41">
        <f t="shared" ref="AC75" si="34">AB75+1</f>
        <v>1999</v>
      </c>
      <c r="AD75" s="41">
        <f t="shared" ref="AD75" si="35">AC75+1</f>
        <v>2000</v>
      </c>
      <c r="AE75" s="41">
        <f t="shared" ref="AE75" si="36">AD75+1</f>
        <v>2001</v>
      </c>
      <c r="AF75" s="41">
        <f t="shared" ref="AF75" si="37">AE75+1</f>
        <v>2002</v>
      </c>
      <c r="AG75" s="41">
        <f t="shared" ref="AG75" si="38">AF75+1</f>
        <v>2003</v>
      </c>
      <c r="AH75" s="41">
        <f t="shared" ref="AH75" si="39">AG75+1</f>
        <v>2004</v>
      </c>
      <c r="AI75" s="41">
        <f t="shared" ref="AI75" si="40">AH75+1</f>
        <v>2005</v>
      </c>
      <c r="AJ75" s="41">
        <f t="shared" ref="AJ75" si="41">AI75+1</f>
        <v>2006</v>
      </c>
      <c r="AK75" s="41">
        <f t="shared" ref="AK75" si="42">AJ75+1</f>
        <v>2007</v>
      </c>
      <c r="AL75" s="41">
        <f t="shared" ref="AL75" si="43">AK75+1</f>
        <v>2008</v>
      </c>
      <c r="AM75" s="41">
        <f t="shared" ref="AM75" si="44">AL75+1</f>
        <v>2009</v>
      </c>
      <c r="AN75" s="41">
        <f t="shared" ref="AN75" si="45">AM75+1</f>
        <v>2010</v>
      </c>
      <c r="AO75" s="41">
        <f t="shared" ref="AO75" si="46">AN75+1</f>
        <v>2011</v>
      </c>
      <c r="AP75" s="41">
        <f t="shared" ref="AP75:AR75" si="47">AO75+1</f>
        <v>2012</v>
      </c>
      <c r="AQ75" s="41">
        <f t="shared" si="47"/>
        <v>2013</v>
      </c>
      <c r="AR75" s="41">
        <f t="shared" si="47"/>
        <v>2014</v>
      </c>
    </row>
    <row r="76" spans="2:46" s="12" customFormat="1" ht="24.75" customHeight="1">
      <c r="B76" s="531" t="s">
        <v>305</v>
      </c>
      <c r="C76" s="475" t="s">
        <v>306</v>
      </c>
      <c r="D76" s="130" t="s">
        <v>78</v>
      </c>
      <c r="E76" s="131" t="s">
        <v>81</v>
      </c>
      <c r="F76" s="79"/>
      <c r="G76" s="51" t="s">
        <v>271</v>
      </c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321">
        <v>343</v>
      </c>
      <c r="U76" s="322">
        <v>345</v>
      </c>
      <c r="V76" s="322">
        <v>349</v>
      </c>
      <c r="W76" s="322">
        <v>343</v>
      </c>
      <c r="X76" s="322">
        <v>366</v>
      </c>
      <c r="Y76" s="322">
        <v>353</v>
      </c>
      <c r="Z76" s="322">
        <v>376</v>
      </c>
      <c r="AA76" s="322">
        <v>368</v>
      </c>
      <c r="AB76" s="322">
        <v>362</v>
      </c>
      <c r="AC76" s="322">
        <v>350</v>
      </c>
      <c r="AD76" s="322">
        <v>350</v>
      </c>
      <c r="AE76" s="322">
        <v>338</v>
      </c>
      <c r="AF76" s="322">
        <v>336</v>
      </c>
      <c r="AG76" s="322">
        <v>334</v>
      </c>
      <c r="AH76" s="322">
        <v>325</v>
      </c>
      <c r="AI76" s="322">
        <v>324</v>
      </c>
      <c r="AJ76" s="322">
        <v>332</v>
      </c>
      <c r="AK76" s="322">
        <v>318</v>
      </c>
      <c r="AL76" s="322">
        <v>298</v>
      </c>
      <c r="AM76" s="322">
        <v>302</v>
      </c>
      <c r="AN76" s="322">
        <v>303</v>
      </c>
      <c r="AO76" s="322">
        <v>284</v>
      </c>
      <c r="AP76" s="322">
        <v>259</v>
      </c>
      <c r="AQ76" s="322">
        <v>269</v>
      </c>
      <c r="AR76" s="322">
        <v>266</v>
      </c>
    </row>
    <row r="77" spans="2:46" s="12" customFormat="1" ht="24.75" customHeight="1">
      <c r="B77" s="514"/>
      <c r="C77" s="476"/>
      <c r="D77" s="130" t="s">
        <v>79</v>
      </c>
      <c r="E77" s="131" t="s">
        <v>82</v>
      </c>
      <c r="F77" s="79"/>
      <c r="G77" s="51" t="s">
        <v>271</v>
      </c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317">
        <v>50</v>
      </c>
      <c r="U77" s="318">
        <v>47</v>
      </c>
      <c r="V77" s="318">
        <v>46</v>
      </c>
      <c r="W77" s="318">
        <v>44</v>
      </c>
      <c r="X77" s="318">
        <v>42</v>
      </c>
      <c r="Y77" s="318">
        <v>37</v>
      </c>
      <c r="Z77" s="318">
        <v>34</v>
      </c>
      <c r="AA77" s="318">
        <v>40</v>
      </c>
      <c r="AB77" s="318">
        <v>34</v>
      </c>
      <c r="AC77" s="318">
        <v>41</v>
      </c>
      <c r="AD77" s="318">
        <v>36</v>
      </c>
      <c r="AE77" s="318">
        <v>34</v>
      </c>
      <c r="AF77" s="318">
        <v>38</v>
      </c>
      <c r="AG77" s="318">
        <v>36</v>
      </c>
      <c r="AH77" s="318">
        <v>38</v>
      </c>
      <c r="AI77" s="318">
        <v>36</v>
      </c>
      <c r="AJ77" s="318">
        <v>36</v>
      </c>
      <c r="AK77" s="318">
        <v>38</v>
      </c>
      <c r="AL77" s="318">
        <v>31</v>
      </c>
      <c r="AM77" s="318">
        <v>30</v>
      </c>
      <c r="AN77" s="318">
        <v>35</v>
      </c>
      <c r="AO77" s="318">
        <v>30</v>
      </c>
      <c r="AP77" s="318">
        <v>27</v>
      </c>
      <c r="AQ77" s="318">
        <v>27</v>
      </c>
      <c r="AR77" s="318">
        <v>26</v>
      </c>
    </row>
    <row r="78" spans="2:46" s="12" customFormat="1" ht="24.75" customHeight="1" thickBot="1">
      <c r="B78" s="532"/>
      <c r="C78" s="476"/>
      <c r="D78" s="69" t="s">
        <v>80</v>
      </c>
      <c r="E78" s="120" t="s">
        <v>83</v>
      </c>
      <c r="F78" s="101" t="s">
        <v>84</v>
      </c>
      <c r="G78" s="52" t="s">
        <v>271</v>
      </c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331" t="s">
        <v>528</v>
      </c>
      <c r="U78" s="332" t="s">
        <v>528</v>
      </c>
      <c r="V78" s="332" t="s">
        <v>528</v>
      </c>
      <c r="W78" s="332" t="s">
        <v>528</v>
      </c>
      <c r="X78" s="332" t="s">
        <v>528</v>
      </c>
      <c r="Y78" s="332" t="s">
        <v>528</v>
      </c>
      <c r="Z78" s="332" t="s">
        <v>528</v>
      </c>
      <c r="AA78" s="332" t="s">
        <v>528</v>
      </c>
      <c r="AB78" s="332" t="s">
        <v>528</v>
      </c>
      <c r="AC78" s="332" t="s">
        <v>528</v>
      </c>
      <c r="AD78" s="332" t="s">
        <v>528</v>
      </c>
      <c r="AE78" s="332" t="s">
        <v>528</v>
      </c>
      <c r="AF78" s="332" t="s">
        <v>528</v>
      </c>
      <c r="AG78" s="332" t="s">
        <v>528</v>
      </c>
      <c r="AH78" s="332">
        <v>0.01</v>
      </c>
      <c r="AI78" s="332">
        <v>0.12</v>
      </c>
      <c r="AJ78" s="332">
        <v>0.27</v>
      </c>
      <c r="AK78" s="332">
        <v>0.39</v>
      </c>
      <c r="AL78" s="332">
        <v>0.52</v>
      </c>
      <c r="AM78" s="332">
        <v>0.64</v>
      </c>
      <c r="AN78" s="332">
        <v>0.97</v>
      </c>
      <c r="AO78" s="332">
        <v>1.52</v>
      </c>
      <c r="AP78" s="332">
        <v>2.2999999999999998</v>
      </c>
      <c r="AQ78" s="332">
        <v>3.11</v>
      </c>
      <c r="AR78" s="332">
        <v>3.71</v>
      </c>
    </row>
    <row r="79" spans="2:46" s="12" customFormat="1" ht="14.25" customHeight="1" thickTop="1">
      <c r="B79" s="533"/>
      <c r="C79" s="132" t="s">
        <v>163</v>
      </c>
      <c r="D79" s="107"/>
      <c r="E79" s="112"/>
      <c r="F79" s="118"/>
      <c r="G79" s="56" t="s">
        <v>271</v>
      </c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348">
        <v>392</v>
      </c>
      <c r="U79" s="349">
        <v>391</v>
      </c>
      <c r="V79" s="349">
        <v>395</v>
      </c>
      <c r="W79" s="349">
        <v>387</v>
      </c>
      <c r="X79" s="349">
        <v>408</v>
      </c>
      <c r="Y79" s="349">
        <v>390</v>
      </c>
      <c r="Z79" s="349">
        <v>409</v>
      </c>
      <c r="AA79" s="349">
        <v>408</v>
      </c>
      <c r="AB79" s="349">
        <v>395</v>
      </c>
      <c r="AC79" s="349">
        <v>391</v>
      </c>
      <c r="AD79" s="349">
        <v>385</v>
      </c>
      <c r="AE79" s="349">
        <v>372</v>
      </c>
      <c r="AF79" s="349">
        <v>374</v>
      </c>
      <c r="AG79" s="349">
        <v>370</v>
      </c>
      <c r="AH79" s="349">
        <v>363</v>
      </c>
      <c r="AI79" s="349">
        <v>361</v>
      </c>
      <c r="AJ79" s="349">
        <v>368</v>
      </c>
      <c r="AK79" s="349">
        <v>356</v>
      </c>
      <c r="AL79" s="349">
        <v>329</v>
      </c>
      <c r="AM79" s="349">
        <v>333</v>
      </c>
      <c r="AN79" s="349">
        <v>339</v>
      </c>
      <c r="AO79" s="349">
        <v>316</v>
      </c>
      <c r="AP79" s="349">
        <v>288</v>
      </c>
      <c r="AQ79" s="349">
        <v>299</v>
      </c>
      <c r="AR79" s="349">
        <v>295</v>
      </c>
    </row>
    <row r="81" spans="2:44" s="12" customFormat="1" ht="12.75">
      <c r="B81" s="1" t="s">
        <v>191</v>
      </c>
      <c r="C81" s="125"/>
      <c r="D81" s="59"/>
      <c r="E81" s="11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128"/>
      <c r="AN81" s="128"/>
      <c r="AO81" s="128"/>
      <c r="AP81" s="129"/>
      <c r="AQ81" s="129"/>
      <c r="AR81" s="133"/>
    </row>
    <row r="82" spans="2:44" s="12" customFormat="1" ht="12.75">
      <c r="B82" s="37" t="s">
        <v>296</v>
      </c>
      <c r="C82" s="464" t="s">
        <v>257</v>
      </c>
      <c r="D82" s="465"/>
      <c r="E82" s="465"/>
      <c r="F82" s="466"/>
      <c r="G82" s="134" t="s">
        <v>258</v>
      </c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40">
        <v>1990</v>
      </c>
      <c r="U82" s="41">
        <f t="shared" ref="U82" si="48">T82+1</f>
        <v>1991</v>
      </c>
      <c r="V82" s="41">
        <f t="shared" ref="V82" si="49">U82+1</f>
        <v>1992</v>
      </c>
      <c r="W82" s="41">
        <f t="shared" ref="W82" si="50">V82+1</f>
        <v>1993</v>
      </c>
      <c r="X82" s="41">
        <f t="shared" ref="X82" si="51">W82+1</f>
        <v>1994</v>
      </c>
      <c r="Y82" s="41">
        <f t="shared" ref="Y82" si="52">X82+1</f>
        <v>1995</v>
      </c>
      <c r="Z82" s="41">
        <f t="shared" ref="Z82" si="53">Y82+1</f>
        <v>1996</v>
      </c>
      <c r="AA82" s="41">
        <f t="shared" ref="AA82" si="54">Z82+1</f>
        <v>1997</v>
      </c>
      <c r="AB82" s="41">
        <f t="shared" ref="AB82" si="55">AA82+1</f>
        <v>1998</v>
      </c>
      <c r="AC82" s="41">
        <f t="shared" ref="AC82" si="56">AB82+1</f>
        <v>1999</v>
      </c>
      <c r="AD82" s="41">
        <f t="shared" ref="AD82" si="57">AC82+1</f>
        <v>2000</v>
      </c>
      <c r="AE82" s="41">
        <f t="shared" ref="AE82" si="58">AD82+1</f>
        <v>2001</v>
      </c>
      <c r="AF82" s="41">
        <f t="shared" ref="AF82" si="59">AE82+1</f>
        <v>2002</v>
      </c>
      <c r="AG82" s="41">
        <f t="shared" ref="AG82" si="60">AF82+1</f>
        <v>2003</v>
      </c>
      <c r="AH82" s="41">
        <f t="shared" ref="AH82" si="61">AG82+1</f>
        <v>2004</v>
      </c>
      <c r="AI82" s="41">
        <f t="shared" ref="AI82" si="62">AH82+1</f>
        <v>2005</v>
      </c>
      <c r="AJ82" s="41">
        <f t="shared" ref="AJ82" si="63">AI82+1</f>
        <v>2006</v>
      </c>
      <c r="AK82" s="41">
        <f t="shared" ref="AK82" si="64">AJ82+1</f>
        <v>2007</v>
      </c>
      <c r="AL82" s="41">
        <f t="shared" ref="AL82" si="65">AK82+1</f>
        <v>2008</v>
      </c>
      <c r="AM82" s="41">
        <f t="shared" ref="AM82" si="66">AL82+1</f>
        <v>2009</v>
      </c>
      <c r="AN82" s="41">
        <f t="shared" ref="AN82" si="67">AM82+1</f>
        <v>2010</v>
      </c>
      <c r="AO82" s="41">
        <f t="shared" ref="AO82" si="68">AN82+1</f>
        <v>2011</v>
      </c>
      <c r="AP82" s="41">
        <f t="shared" ref="AP82:AR82" si="69">AO82+1</f>
        <v>2012</v>
      </c>
      <c r="AQ82" s="41">
        <f t="shared" si="69"/>
        <v>2013</v>
      </c>
      <c r="AR82" s="41">
        <f t="shared" si="69"/>
        <v>2014</v>
      </c>
    </row>
    <row r="83" spans="2:44" s="12" customFormat="1" ht="12.75" customHeight="1">
      <c r="B83" s="472" t="s">
        <v>144</v>
      </c>
      <c r="C83" s="470" t="s">
        <v>307</v>
      </c>
      <c r="D83" s="130" t="s">
        <v>19</v>
      </c>
      <c r="E83" s="135" t="s">
        <v>87</v>
      </c>
      <c r="F83" s="64"/>
      <c r="G83" s="51" t="s">
        <v>308</v>
      </c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296">
        <v>0.73</v>
      </c>
      <c r="U83" s="296" t="s">
        <v>528</v>
      </c>
      <c r="V83" s="296">
        <v>21.94</v>
      </c>
      <c r="W83" s="296">
        <v>142.62</v>
      </c>
      <c r="X83" s="296">
        <v>245.02</v>
      </c>
      <c r="Y83" s="296">
        <v>270.62</v>
      </c>
      <c r="Z83" s="296">
        <v>264.10000000000002</v>
      </c>
      <c r="AA83" s="296">
        <v>294.45999999999998</v>
      </c>
      <c r="AB83" s="296">
        <v>272.04000000000002</v>
      </c>
      <c r="AC83" s="296">
        <v>273.32</v>
      </c>
      <c r="AD83" s="296">
        <v>282.70999999999998</v>
      </c>
      <c r="AE83" s="296">
        <v>219.92</v>
      </c>
      <c r="AF83" s="296">
        <v>213.49</v>
      </c>
      <c r="AG83" s="296">
        <v>206.32</v>
      </c>
      <c r="AH83" s="296">
        <v>232.77</v>
      </c>
      <c r="AI83" s="296">
        <v>223.98</v>
      </c>
      <c r="AJ83" s="296">
        <v>242.72</v>
      </c>
      <c r="AK83" s="296">
        <v>262.77999999999997</v>
      </c>
      <c r="AL83" s="296">
        <v>234.21</v>
      </c>
      <c r="AM83" s="296">
        <v>149.81</v>
      </c>
      <c r="AN83" s="296">
        <v>164.93</v>
      </c>
      <c r="AO83" s="296">
        <v>142.19</v>
      </c>
      <c r="AP83" s="296">
        <v>121.63</v>
      </c>
      <c r="AQ83" s="296">
        <v>109.24</v>
      </c>
      <c r="AR83" s="296">
        <v>112.89</v>
      </c>
    </row>
    <row r="84" spans="2:44" s="12" customFormat="1" ht="24" customHeight="1" thickBot="1">
      <c r="B84" s="473"/>
      <c r="C84" s="471"/>
      <c r="D84" s="130" t="s">
        <v>85</v>
      </c>
      <c r="E84" s="135" t="s">
        <v>86</v>
      </c>
      <c r="F84" s="136"/>
      <c r="G84" s="98" t="s">
        <v>309</v>
      </c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304">
        <v>1E-3</v>
      </c>
      <c r="U84" s="304" t="s">
        <v>528</v>
      </c>
      <c r="V84" s="304">
        <v>2.1999999999999999E-2</v>
      </c>
      <c r="W84" s="304">
        <v>0.14000000000000001</v>
      </c>
      <c r="X84" s="304">
        <v>0.24099999999999999</v>
      </c>
      <c r="Y84" s="304">
        <v>0.26600000000000001</v>
      </c>
      <c r="Z84" s="304">
        <v>0.26400000000000001</v>
      </c>
      <c r="AA84" s="304">
        <v>0.83899999999999997</v>
      </c>
      <c r="AB84" s="304">
        <v>0.79400000000000004</v>
      </c>
      <c r="AC84" s="304">
        <v>3.7480000000000002</v>
      </c>
      <c r="AD84" s="304">
        <v>1.8380000000000001</v>
      </c>
      <c r="AE84" s="304">
        <v>1.1599999999999999</v>
      </c>
      <c r="AF84" s="304">
        <v>1.9059999999999999</v>
      </c>
      <c r="AG84" s="304">
        <v>1.653</v>
      </c>
      <c r="AH84" s="304">
        <v>3.0449999999999999</v>
      </c>
      <c r="AI84" s="304">
        <v>2.9780000000000002</v>
      </c>
      <c r="AJ84" s="304">
        <v>2.8290000000000002</v>
      </c>
      <c r="AK84" s="304">
        <v>3.0619999999999998</v>
      </c>
      <c r="AL84" s="304">
        <v>2.8340000000000001</v>
      </c>
      <c r="AM84" s="304">
        <v>2.298</v>
      </c>
      <c r="AN84" s="304">
        <v>3.0209999999999999</v>
      </c>
      <c r="AO84" s="304">
        <v>3.2770000000000001</v>
      </c>
      <c r="AP84" s="304">
        <v>2.3889999999999998</v>
      </c>
      <c r="AQ84" s="304">
        <v>2.3679999999999999</v>
      </c>
      <c r="AR84" s="304">
        <v>2.2599999999999998</v>
      </c>
    </row>
    <row r="85" spans="2:44" s="12" customFormat="1" ht="12.75" customHeight="1" thickTop="1">
      <c r="B85" s="469"/>
      <c r="C85" s="137" t="s">
        <v>23</v>
      </c>
      <c r="D85" s="107"/>
      <c r="E85" s="112"/>
      <c r="F85" s="107"/>
      <c r="G85" s="56" t="s">
        <v>308</v>
      </c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308">
        <v>0.73</v>
      </c>
      <c r="U85" s="309" t="s">
        <v>528</v>
      </c>
      <c r="V85" s="308">
        <v>21.96</v>
      </c>
      <c r="W85" s="308">
        <v>142.76</v>
      </c>
      <c r="X85" s="308">
        <v>245.26</v>
      </c>
      <c r="Y85" s="308">
        <v>270.88</v>
      </c>
      <c r="Z85" s="308">
        <v>264.37</v>
      </c>
      <c r="AA85" s="308">
        <v>295.3</v>
      </c>
      <c r="AB85" s="308">
        <v>272.83999999999997</v>
      </c>
      <c r="AC85" s="308">
        <v>277.07</v>
      </c>
      <c r="AD85" s="308">
        <v>284.55</v>
      </c>
      <c r="AE85" s="308">
        <v>221.08</v>
      </c>
      <c r="AF85" s="308">
        <v>215.4</v>
      </c>
      <c r="AG85" s="308">
        <v>207.97</v>
      </c>
      <c r="AH85" s="308">
        <v>235.82</v>
      </c>
      <c r="AI85" s="308">
        <v>226.95</v>
      </c>
      <c r="AJ85" s="308">
        <v>245.55</v>
      </c>
      <c r="AK85" s="308">
        <v>265.83999999999997</v>
      </c>
      <c r="AL85" s="308">
        <v>237.04</v>
      </c>
      <c r="AM85" s="308">
        <v>152.11000000000001</v>
      </c>
      <c r="AN85" s="308">
        <v>167.95</v>
      </c>
      <c r="AO85" s="308">
        <v>145.47</v>
      </c>
      <c r="AP85" s="308">
        <v>124.02</v>
      </c>
      <c r="AQ85" s="308">
        <v>111.61</v>
      </c>
      <c r="AR85" s="308">
        <v>115.15</v>
      </c>
    </row>
    <row r="86" spans="2:44" s="12" customFormat="1" ht="12.75" customHeight="1">
      <c r="B86" s="472" t="s">
        <v>145</v>
      </c>
      <c r="C86" s="470" t="s">
        <v>307</v>
      </c>
      <c r="D86" s="130" t="s">
        <v>19</v>
      </c>
      <c r="E86" s="135" t="s">
        <v>87</v>
      </c>
      <c r="F86" s="64"/>
      <c r="G86" s="51" t="s">
        <v>308</v>
      </c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296">
        <v>1423.43</v>
      </c>
      <c r="U86" s="296">
        <v>1648.18</v>
      </c>
      <c r="V86" s="296">
        <v>1685.64</v>
      </c>
      <c r="W86" s="296">
        <v>2434.8200000000002</v>
      </c>
      <c r="X86" s="296">
        <v>2996.7</v>
      </c>
      <c r="Y86" s="296">
        <v>3933.17</v>
      </c>
      <c r="Z86" s="296">
        <v>4620.6899999999996</v>
      </c>
      <c r="AA86" s="296">
        <v>5803.92</v>
      </c>
      <c r="AB86" s="296">
        <v>5887.64</v>
      </c>
      <c r="AC86" s="296">
        <v>6282.38</v>
      </c>
      <c r="AD86" s="296">
        <v>6771.47</v>
      </c>
      <c r="AE86" s="296">
        <v>5204.28</v>
      </c>
      <c r="AF86" s="296">
        <v>5186.6000000000004</v>
      </c>
      <c r="AG86" s="296">
        <v>5138.3599999999997</v>
      </c>
      <c r="AH86" s="296">
        <v>5433.25</v>
      </c>
      <c r="AI86" s="296">
        <v>4594.1099999999997</v>
      </c>
      <c r="AJ86" s="296">
        <v>4934.79</v>
      </c>
      <c r="AK86" s="296">
        <v>4432.88</v>
      </c>
      <c r="AL86" s="296">
        <v>3338.9</v>
      </c>
      <c r="AM86" s="296">
        <v>2109.08</v>
      </c>
      <c r="AN86" s="296">
        <v>2214.33</v>
      </c>
      <c r="AO86" s="296">
        <v>1863.33</v>
      </c>
      <c r="AP86" s="296">
        <v>1624.17</v>
      </c>
      <c r="AQ86" s="296">
        <v>1555.73</v>
      </c>
      <c r="AR86" s="296">
        <v>1616.86</v>
      </c>
    </row>
    <row r="87" spans="2:44" s="12" customFormat="1" ht="24" customHeight="1" thickBot="1">
      <c r="B87" s="473"/>
      <c r="C87" s="471"/>
      <c r="D87" s="130" t="s">
        <v>85</v>
      </c>
      <c r="E87" s="135" t="s">
        <v>86</v>
      </c>
      <c r="F87" s="136"/>
      <c r="G87" s="51" t="s">
        <v>308</v>
      </c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303">
        <v>31.35</v>
      </c>
      <c r="U87" s="303">
        <v>36.299999999999997</v>
      </c>
      <c r="V87" s="303">
        <v>37.119999999999997</v>
      </c>
      <c r="W87" s="303">
        <v>53.62</v>
      </c>
      <c r="X87" s="303">
        <v>66</v>
      </c>
      <c r="Y87" s="303">
        <v>86.62</v>
      </c>
      <c r="Z87" s="303">
        <v>83.56</v>
      </c>
      <c r="AA87" s="303">
        <v>155.47</v>
      </c>
      <c r="AB87" s="303">
        <v>170.74</v>
      </c>
      <c r="AC87" s="303">
        <v>213.26</v>
      </c>
      <c r="AD87" s="303">
        <v>214.1</v>
      </c>
      <c r="AE87" s="303">
        <v>143.71</v>
      </c>
      <c r="AF87" s="303">
        <v>181.63</v>
      </c>
      <c r="AG87" s="303">
        <v>168.06</v>
      </c>
      <c r="AH87" s="303">
        <v>179.2</v>
      </c>
      <c r="AI87" s="303">
        <v>152.03</v>
      </c>
      <c r="AJ87" s="303">
        <v>157.6</v>
      </c>
      <c r="AK87" s="303">
        <v>106.94</v>
      </c>
      <c r="AL87" s="303">
        <v>83.5</v>
      </c>
      <c r="AM87" s="303">
        <v>39.32</v>
      </c>
      <c r="AN87" s="303">
        <v>46.5</v>
      </c>
      <c r="AO87" s="303">
        <v>59.12</v>
      </c>
      <c r="AP87" s="303">
        <v>68.22</v>
      </c>
      <c r="AQ87" s="303">
        <v>75.63</v>
      </c>
      <c r="AR87" s="303">
        <v>89.74</v>
      </c>
    </row>
    <row r="88" spans="2:44" s="12" customFormat="1" ht="12.75" customHeight="1" thickTop="1">
      <c r="B88" s="469"/>
      <c r="C88" s="137" t="s">
        <v>23</v>
      </c>
      <c r="D88" s="107"/>
      <c r="E88" s="112"/>
      <c r="F88" s="107"/>
      <c r="G88" s="56" t="s">
        <v>308</v>
      </c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308">
        <v>1454.78</v>
      </c>
      <c r="U88" s="308">
        <v>1684.48</v>
      </c>
      <c r="V88" s="308">
        <v>1722.77</v>
      </c>
      <c r="W88" s="308">
        <v>2488.44</v>
      </c>
      <c r="X88" s="308">
        <v>3062.7</v>
      </c>
      <c r="Y88" s="308">
        <v>4019.79</v>
      </c>
      <c r="Z88" s="308">
        <v>4704.25</v>
      </c>
      <c r="AA88" s="308">
        <v>5959.39</v>
      </c>
      <c r="AB88" s="308">
        <v>6058.37</v>
      </c>
      <c r="AC88" s="308">
        <v>6495.64</v>
      </c>
      <c r="AD88" s="308">
        <v>6985.57</v>
      </c>
      <c r="AE88" s="308">
        <v>5347.99</v>
      </c>
      <c r="AF88" s="308">
        <v>5368.23</v>
      </c>
      <c r="AG88" s="308">
        <v>5306.42</v>
      </c>
      <c r="AH88" s="308">
        <v>5612.45</v>
      </c>
      <c r="AI88" s="308">
        <v>4746.1400000000003</v>
      </c>
      <c r="AJ88" s="308">
        <v>5092.38</v>
      </c>
      <c r="AK88" s="308">
        <v>4539.83</v>
      </c>
      <c r="AL88" s="308">
        <v>3422.39</v>
      </c>
      <c r="AM88" s="308">
        <v>2148.4</v>
      </c>
      <c r="AN88" s="308">
        <v>2260.83</v>
      </c>
      <c r="AO88" s="308">
        <v>1922.45</v>
      </c>
      <c r="AP88" s="308">
        <v>1692.39</v>
      </c>
      <c r="AQ88" s="308">
        <v>1631.36</v>
      </c>
      <c r="AR88" s="308">
        <v>1706.59</v>
      </c>
    </row>
    <row r="89" spans="2:44" s="12" customFormat="1" ht="12" customHeight="1">
      <c r="B89" s="472" t="s">
        <v>310</v>
      </c>
      <c r="C89" s="470" t="s">
        <v>307</v>
      </c>
      <c r="D89" s="130" t="s">
        <v>19</v>
      </c>
      <c r="E89" s="135" t="s">
        <v>87</v>
      </c>
      <c r="F89" s="64"/>
      <c r="G89" s="138" t="s">
        <v>146</v>
      </c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296">
        <v>13.56</v>
      </c>
      <c r="U89" s="296">
        <v>15.15</v>
      </c>
      <c r="V89" s="296">
        <v>16.75</v>
      </c>
      <c r="W89" s="296">
        <v>16.75</v>
      </c>
      <c r="X89" s="296">
        <v>15.95</v>
      </c>
      <c r="Y89" s="296">
        <v>17.54</v>
      </c>
      <c r="Z89" s="296">
        <v>18.829999999999998</v>
      </c>
      <c r="AA89" s="296">
        <v>23.24</v>
      </c>
      <c r="AB89" s="296">
        <v>23.4</v>
      </c>
      <c r="AC89" s="296">
        <v>24.2</v>
      </c>
      <c r="AD89" s="296">
        <v>27.58</v>
      </c>
      <c r="AE89" s="296">
        <v>20.34</v>
      </c>
      <c r="AF89" s="296">
        <v>21.67</v>
      </c>
      <c r="AG89" s="296">
        <v>22.65</v>
      </c>
      <c r="AH89" s="296">
        <v>25.79</v>
      </c>
      <c r="AI89" s="296">
        <v>23.69</v>
      </c>
      <c r="AJ89" s="296">
        <v>20.32</v>
      </c>
      <c r="AK89" s="296">
        <v>18.89</v>
      </c>
      <c r="AL89" s="296">
        <v>14.41</v>
      </c>
      <c r="AM89" s="296">
        <v>9.25</v>
      </c>
      <c r="AN89" s="296">
        <v>9.86</v>
      </c>
      <c r="AO89" s="296">
        <v>8.6199999999999992</v>
      </c>
      <c r="AP89" s="296">
        <v>8.0500000000000007</v>
      </c>
      <c r="AQ89" s="296">
        <v>7.96</v>
      </c>
      <c r="AR89" s="296">
        <v>7.66</v>
      </c>
    </row>
    <row r="90" spans="2:44" s="12" customFormat="1" ht="24" customHeight="1" thickBot="1">
      <c r="B90" s="473"/>
      <c r="C90" s="471"/>
      <c r="D90" s="139" t="s">
        <v>85</v>
      </c>
      <c r="E90" s="140" t="s">
        <v>86</v>
      </c>
      <c r="F90" s="110"/>
      <c r="G90" s="141" t="s">
        <v>146</v>
      </c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310">
        <v>4.8099999999999996</v>
      </c>
      <c r="U90" s="310">
        <v>5.37</v>
      </c>
      <c r="V90" s="310">
        <v>5.94</v>
      </c>
      <c r="W90" s="310">
        <v>5.94</v>
      </c>
      <c r="X90" s="310">
        <v>5.66</v>
      </c>
      <c r="Y90" s="310">
        <v>6.22</v>
      </c>
      <c r="Z90" s="310">
        <v>18.079999999999998</v>
      </c>
      <c r="AA90" s="310">
        <v>23.49</v>
      </c>
      <c r="AB90" s="310">
        <v>28.44</v>
      </c>
      <c r="AC90" s="310">
        <v>38.08</v>
      </c>
      <c r="AD90" s="310">
        <v>38.479999999999997</v>
      </c>
      <c r="AE90" s="310">
        <v>36.14</v>
      </c>
      <c r="AF90" s="310">
        <v>39.590000000000003</v>
      </c>
      <c r="AG90" s="310">
        <v>37.46</v>
      </c>
      <c r="AH90" s="310">
        <v>37.29</v>
      </c>
      <c r="AI90" s="310">
        <v>31.22</v>
      </c>
      <c r="AJ90" s="310">
        <v>25.11</v>
      </c>
      <c r="AK90" s="310">
        <v>16.03</v>
      </c>
      <c r="AL90" s="310">
        <v>12.98</v>
      </c>
      <c r="AM90" s="310">
        <v>8.75</v>
      </c>
      <c r="AN90" s="310">
        <v>11.79</v>
      </c>
      <c r="AO90" s="310">
        <v>8.68</v>
      </c>
      <c r="AP90" s="310">
        <v>7.55</v>
      </c>
      <c r="AQ90" s="310">
        <v>7.45</v>
      </c>
      <c r="AR90" s="310">
        <v>8.3800000000000008</v>
      </c>
    </row>
    <row r="91" spans="2:44" s="12" customFormat="1" ht="12.75" customHeight="1" thickTop="1">
      <c r="B91" s="473"/>
      <c r="C91" s="142" t="s">
        <v>23</v>
      </c>
      <c r="D91" s="122"/>
      <c r="E91" s="143"/>
      <c r="F91" s="124"/>
      <c r="G91" s="144" t="s">
        <v>146</v>
      </c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308">
        <v>18.36</v>
      </c>
      <c r="U91" s="308">
        <v>20.52</v>
      </c>
      <c r="V91" s="308">
        <v>22.69</v>
      </c>
      <c r="W91" s="308">
        <v>22.69</v>
      </c>
      <c r="X91" s="308">
        <v>21.61</v>
      </c>
      <c r="Y91" s="308">
        <v>23.77</v>
      </c>
      <c r="Z91" s="308">
        <v>36.909999999999997</v>
      </c>
      <c r="AA91" s="308">
        <v>46.73</v>
      </c>
      <c r="AB91" s="308">
        <v>51.84</v>
      </c>
      <c r="AC91" s="308">
        <v>62.28</v>
      </c>
      <c r="AD91" s="308">
        <v>66.05</v>
      </c>
      <c r="AE91" s="308">
        <v>56.48</v>
      </c>
      <c r="AF91" s="308">
        <v>61.26</v>
      </c>
      <c r="AG91" s="308">
        <v>60.11</v>
      </c>
      <c r="AH91" s="308">
        <v>63.07</v>
      </c>
      <c r="AI91" s="308">
        <v>54.91</v>
      </c>
      <c r="AJ91" s="308">
        <v>45.43</v>
      </c>
      <c r="AK91" s="308">
        <v>34.92</v>
      </c>
      <c r="AL91" s="308">
        <v>27.39</v>
      </c>
      <c r="AM91" s="308">
        <v>18</v>
      </c>
      <c r="AN91" s="308">
        <v>21.65</v>
      </c>
      <c r="AO91" s="308">
        <v>17.3</v>
      </c>
      <c r="AP91" s="308">
        <v>15.6</v>
      </c>
      <c r="AQ91" s="308">
        <v>15.41</v>
      </c>
      <c r="AR91" s="308">
        <v>16.04</v>
      </c>
    </row>
    <row r="92" spans="2:44" s="12" customFormat="1" ht="12" customHeight="1">
      <c r="B92" s="469"/>
      <c r="C92" s="145" t="s">
        <v>23</v>
      </c>
      <c r="D92" s="79"/>
      <c r="E92" s="77"/>
      <c r="F92" s="79"/>
      <c r="G92" s="146" t="s">
        <v>309</v>
      </c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311">
        <v>418.7</v>
      </c>
      <c r="U92" s="311">
        <v>467.96</v>
      </c>
      <c r="V92" s="311">
        <v>517.22</v>
      </c>
      <c r="W92" s="311">
        <v>517.22</v>
      </c>
      <c r="X92" s="311">
        <v>492.59</v>
      </c>
      <c r="Y92" s="311">
        <v>541.85</v>
      </c>
      <c r="Z92" s="311">
        <v>841.62</v>
      </c>
      <c r="AA92" s="311">
        <v>1065.55</v>
      </c>
      <c r="AB92" s="311">
        <v>1181.9000000000001</v>
      </c>
      <c r="AC92" s="311">
        <v>1419.9</v>
      </c>
      <c r="AD92" s="311">
        <v>1505.96</v>
      </c>
      <c r="AE92" s="311">
        <v>1287.77</v>
      </c>
      <c r="AF92" s="311">
        <v>1396.64</v>
      </c>
      <c r="AG92" s="311">
        <v>1370.56</v>
      </c>
      <c r="AH92" s="311">
        <v>1438.06</v>
      </c>
      <c r="AI92" s="311">
        <v>1251.97</v>
      </c>
      <c r="AJ92" s="311">
        <v>1035.79</v>
      </c>
      <c r="AK92" s="311">
        <v>796.11</v>
      </c>
      <c r="AL92" s="311">
        <v>624.54</v>
      </c>
      <c r="AM92" s="311">
        <v>410.31</v>
      </c>
      <c r="AN92" s="311">
        <v>493.66</v>
      </c>
      <c r="AO92" s="311">
        <v>394.42</v>
      </c>
      <c r="AP92" s="311">
        <v>355.59</v>
      </c>
      <c r="AQ92" s="311">
        <v>351.31</v>
      </c>
      <c r="AR92" s="311">
        <v>365.83</v>
      </c>
    </row>
    <row r="93" spans="2:44" s="12" customFormat="1" ht="12" customHeight="1">
      <c r="B93" s="472" t="s">
        <v>311</v>
      </c>
      <c r="C93" s="470" t="s">
        <v>307</v>
      </c>
      <c r="D93" s="130" t="s">
        <v>19</v>
      </c>
      <c r="E93" s="135" t="s">
        <v>87</v>
      </c>
      <c r="F93" s="64"/>
      <c r="G93" s="138" t="s">
        <v>147</v>
      </c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311">
        <v>1.59</v>
      </c>
      <c r="U93" s="311">
        <v>1.59</v>
      </c>
      <c r="V93" s="311">
        <v>1.59</v>
      </c>
      <c r="W93" s="311">
        <v>2.12</v>
      </c>
      <c r="X93" s="311">
        <v>3.7</v>
      </c>
      <c r="Y93" s="311">
        <v>9.7799999999999994</v>
      </c>
      <c r="Z93" s="311">
        <v>9.82</v>
      </c>
      <c r="AA93" s="311">
        <v>7.23</v>
      </c>
      <c r="AB93" s="311">
        <v>6.9</v>
      </c>
      <c r="AC93" s="311">
        <v>12.3</v>
      </c>
      <c r="AD93" s="311">
        <v>5.79</v>
      </c>
      <c r="AE93" s="311">
        <v>6.82</v>
      </c>
      <c r="AF93" s="311">
        <v>9.68</v>
      </c>
      <c r="AG93" s="311">
        <v>7.58</v>
      </c>
      <c r="AH93" s="311">
        <v>10.55</v>
      </c>
      <c r="AI93" s="311">
        <v>9.36</v>
      </c>
      <c r="AJ93" s="311">
        <v>11.23</v>
      </c>
      <c r="AK93" s="311">
        <v>14.25</v>
      </c>
      <c r="AL93" s="311">
        <v>13.21</v>
      </c>
      <c r="AM93" s="311">
        <v>10.59</v>
      </c>
      <c r="AN93" s="311">
        <v>11.09</v>
      </c>
      <c r="AO93" s="311">
        <v>10.16</v>
      </c>
      <c r="AP93" s="311">
        <v>10.29</v>
      </c>
      <c r="AQ93" s="311">
        <v>6.38</v>
      </c>
      <c r="AR93" s="311">
        <v>7.67</v>
      </c>
    </row>
    <row r="94" spans="2:44" s="12" customFormat="1" ht="24" customHeight="1" thickBot="1">
      <c r="B94" s="473"/>
      <c r="C94" s="471"/>
      <c r="D94" s="139" t="s">
        <v>85</v>
      </c>
      <c r="E94" s="140" t="s">
        <v>86</v>
      </c>
      <c r="F94" s="110"/>
      <c r="G94" s="141" t="s">
        <v>146</v>
      </c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312">
        <v>0.15</v>
      </c>
      <c r="U94" s="312">
        <v>0.15</v>
      </c>
      <c r="V94" s="312">
        <v>0.15</v>
      </c>
      <c r="W94" s="312">
        <v>0.2</v>
      </c>
      <c r="X94" s="312">
        <v>0.34</v>
      </c>
      <c r="Y94" s="312">
        <v>0.91</v>
      </c>
      <c r="Z94" s="312">
        <v>0.37</v>
      </c>
      <c r="AA94" s="312">
        <v>1.72</v>
      </c>
      <c r="AB94" s="312">
        <v>2.04</v>
      </c>
      <c r="AC94" s="312">
        <v>3.03</v>
      </c>
      <c r="AD94" s="312">
        <v>3.83</v>
      </c>
      <c r="AE94" s="312">
        <v>3.32</v>
      </c>
      <c r="AF94" s="312">
        <v>2.92</v>
      </c>
      <c r="AG94" s="312">
        <v>8.61</v>
      </c>
      <c r="AH94" s="312">
        <v>9.6</v>
      </c>
      <c r="AI94" s="312">
        <v>4.0999999999999996</v>
      </c>
      <c r="AJ94" s="312">
        <v>4.9400000000000004</v>
      </c>
      <c r="AK94" s="312">
        <v>6.6</v>
      </c>
      <c r="AL94" s="312">
        <v>1.79</v>
      </c>
      <c r="AM94" s="312">
        <v>1.34</v>
      </c>
      <c r="AN94" s="312">
        <v>1.53</v>
      </c>
      <c r="AO94" s="312">
        <v>1.41</v>
      </c>
      <c r="AP94" s="312">
        <v>1.21</v>
      </c>
      <c r="AQ94" s="312">
        <v>1.24</v>
      </c>
      <c r="AR94" s="312">
        <v>1.52</v>
      </c>
    </row>
    <row r="95" spans="2:44" s="12" customFormat="1" ht="12.75" customHeight="1" thickTop="1">
      <c r="B95" s="473"/>
      <c r="C95" s="142" t="s">
        <v>23</v>
      </c>
      <c r="D95" s="122"/>
      <c r="E95" s="143"/>
      <c r="F95" s="124"/>
      <c r="G95" s="144" t="s">
        <v>146</v>
      </c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308">
        <v>1.73</v>
      </c>
      <c r="U95" s="308">
        <v>1.73</v>
      </c>
      <c r="V95" s="308">
        <v>1.73</v>
      </c>
      <c r="W95" s="308">
        <v>2.31</v>
      </c>
      <c r="X95" s="308">
        <v>4.05</v>
      </c>
      <c r="Y95" s="308">
        <v>10.69</v>
      </c>
      <c r="Z95" s="308">
        <v>10.199999999999999</v>
      </c>
      <c r="AA95" s="308">
        <v>8.9499999999999993</v>
      </c>
      <c r="AB95" s="308">
        <v>8.94</v>
      </c>
      <c r="AC95" s="308">
        <v>15.33</v>
      </c>
      <c r="AD95" s="308">
        <v>9.61</v>
      </c>
      <c r="AE95" s="308">
        <v>10.14</v>
      </c>
      <c r="AF95" s="308">
        <v>12.6</v>
      </c>
      <c r="AG95" s="308">
        <v>16.190000000000001</v>
      </c>
      <c r="AH95" s="308">
        <v>20.16</v>
      </c>
      <c r="AI95" s="308">
        <v>13.47</v>
      </c>
      <c r="AJ95" s="308">
        <v>16.170000000000002</v>
      </c>
      <c r="AK95" s="308">
        <v>20.86</v>
      </c>
      <c r="AL95" s="308">
        <v>15.01</v>
      </c>
      <c r="AM95" s="308">
        <v>11.93</v>
      </c>
      <c r="AN95" s="308">
        <v>12.62</v>
      </c>
      <c r="AO95" s="308">
        <v>11.57</v>
      </c>
      <c r="AP95" s="308">
        <v>11.5</v>
      </c>
      <c r="AQ95" s="308">
        <v>7.63</v>
      </c>
      <c r="AR95" s="308">
        <v>9.1999999999999993</v>
      </c>
    </row>
    <row r="96" spans="2:44" s="12" customFormat="1" ht="12.75" customHeight="1" thickBot="1">
      <c r="B96" s="474"/>
      <c r="C96" s="147" t="s">
        <v>23</v>
      </c>
      <c r="D96" s="61"/>
      <c r="E96" s="109"/>
      <c r="F96" s="61"/>
      <c r="G96" s="148" t="s">
        <v>308</v>
      </c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312">
        <v>29.82</v>
      </c>
      <c r="U96" s="312">
        <v>29.82</v>
      </c>
      <c r="V96" s="312">
        <v>29.82</v>
      </c>
      <c r="W96" s="312">
        <v>39.76</v>
      </c>
      <c r="X96" s="312">
        <v>69.58</v>
      </c>
      <c r="Y96" s="312">
        <v>183.89</v>
      </c>
      <c r="Z96" s="312">
        <v>175.35</v>
      </c>
      <c r="AA96" s="312">
        <v>153.86000000000001</v>
      </c>
      <c r="AB96" s="312">
        <v>153.72999999999999</v>
      </c>
      <c r="AC96" s="312">
        <v>263.67</v>
      </c>
      <c r="AD96" s="312">
        <v>165.37</v>
      </c>
      <c r="AE96" s="312">
        <v>174.41</v>
      </c>
      <c r="AF96" s="312">
        <v>216.68</v>
      </c>
      <c r="AG96" s="312">
        <v>278.5</v>
      </c>
      <c r="AH96" s="312">
        <v>346.72</v>
      </c>
      <c r="AI96" s="312">
        <v>231.63</v>
      </c>
      <c r="AJ96" s="312">
        <v>278.14999999999998</v>
      </c>
      <c r="AK96" s="312">
        <v>358.72</v>
      </c>
      <c r="AL96" s="312">
        <v>258.12</v>
      </c>
      <c r="AM96" s="312">
        <v>205.2</v>
      </c>
      <c r="AN96" s="312">
        <v>217.06</v>
      </c>
      <c r="AO96" s="312">
        <v>199.06</v>
      </c>
      <c r="AP96" s="312">
        <v>197.77</v>
      </c>
      <c r="AQ96" s="312">
        <v>131.16</v>
      </c>
      <c r="AR96" s="312">
        <v>158.19999999999999</v>
      </c>
    </row>
    <row r="97" spans="2:44" s="12" customFormat="1" ht="13.5" thickTop="1">
      <c r="B97" s="149" t="s">
        <v>24</v>
      </c>
      <c r="C97" s="103"/>
      <c r="D97" s="107"/>
      <c r="E97" s="112"/>
      <c r="F97" s="118"/>
      <c r="G97" s="56" t="s">
        <v>308</v>
      </c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308">
        <v>1904.04</v>
      </c>
      <c r="U97" s="308">
        <v>2182.27</v>
      </c>
      <c r="V97" s="308">
        <v>2291.77</v>
      </c>
      <c r="W97" s="308">
        <v>3188.19</v>
      </c>
      <c r="X97" s="308">
        <v>3870.13</v>
      </c>
      <c r="Y97" s="308">
        <v>5016.42</v>
      </c>
      <c r="Z97" s="308">
        <v>5985.6</v>
      </c>
      <c r="AA97" s="308">
        <v>7474.09</v>
      </c>
      <c r="AB97" s="308">
        <v>7666.85</v>
      </c>
      <c r="AC97" s="308">
        <v>8456.2800000000007</v>
      </c>
      <c r="AD97" s="308">
        <v>8941.4500000000007</v>
      </c>
      <c r="AE97" s="308">
        <v>7031.25</v>
      </c>
      <c r="AF97" s="308">
        <v>7196.95</v>
      </c>
      <c r="AG97" s="308">
        <v>7163.45</v>
      </c>
      <c r="AH97" s="308">
        <v>7633.04</v>
      </c>
      <c r="AI97" s="308">
        <v>6456.69</v>
      </c>
      <c r="AJ97" s="308">
        <v>6651.88</v>
      </c>
      <c r="AK97" s="308">
        <v>5960.5</v>
      </c>
      <c r="AL97" s="308">
        <v>4542.1000000000004</v>
      </c>
      <c r="AM97" s="308">
        <v>2916.02</v>
      </c>
      <c r="AN97" s="308">
        <v>3139.5</v>
      </c>
      <c r="AO97" s="308">
        <v>2661.4</v>
      </c>
      <c r="AP97" s="308">
        <v>2369.77</v>
      </c>
      <c r="AQ97" s="308">
        <v>2225.44</v>
      </c>
      <c r="AR97" s="308">
        <v>2345.77</v>
      </c>
    </row>
    <row r="99" spans="2:44" s="12" customFormat="1" ht="12.75">
      <c r="B99" s="1" t="s">
        <v>192</v>
      </c>
      <c r="C99" s="125"/>
      <c r="D99" s="59"/>
      <c r="E99" s="11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128"/>
      <c r="AN99" s="128"/>
      <c r="AO99" s="128"/>
      <c r="AP99" s="129"/>
      <c r="AQ99" s="129"/>
      <c r="AR99" s="133"/>
    </row>
    <row r="100" spans="2:44" s="12" customFormat="1" ht="12.75">
      <c r="B100" s="117" t="s">
        <v>296</v>
      </c>
      <c r="C100" s="464" t="s">
        <v>257</v>
      </c>
      <c r="D100" s="465"/>
      <c r="E100" s="465"/>
      <c r="F100" s="466"/>
      <c r="G100" s="116" t="s">
        <v>258</v>
      </c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40">
        <v>1990</v>
      </c>
      <c r="U100" s="41">
        <f t="shared" ref="U100:AR100" si="70">T100+1</f>
        <v>1991</v>
      </c>
      <c r="V100" s="41">
        <f t="shared" si="70"/>
        <v>1992</v>
      </c>
      <c r="W100" s="41">
        <f t="shared" si="70"/>
        <v>1993</v>
      </c>
      <c r="X100" s="41">
        <f t="shared" si="70"/>
        <v>1994</v>
      </c>
      <c r="Y100" s="41">
        <f t="shared" si="70"/>
        <v>1995</v>
      </c>
      <c r="Z100" s="41">
        <f t="shared" si="70"/>
        <v>1996</v>
      </c>
      <c r="AA100" s="41">
        <f t="shared" si="70"/>
        <v>1997</v>
      </c>
      <c r="AB100" s="41">
        <f t="shared" si="70"/>
        <v>1998</v>
      </c>
      <c r="AC100" s="41">
        <f t="shared" si="70"/>
        <v>1999</v>
      </c>
      <c r="AD100" s="41">
        <f t="shared" si="70"/>
        <v>2000</v>
      </c>
      <c r="AE100" s="41">
        <f t="shared" si="70"/>
        <v>2001</v>
      </c>
      <c r="AF100" s="41">
        <f t="shared" si="70"/>
        <v>2002</v>
      </c>
      <c r="AG100" s="41">
        <f t="shared" si="70"/>
        <v>2003</v>
      </c>
      <c r="AH100" s="41">
        <f t="shared" si="70"/>
        <v>2004</v>
      </c>
      <c r="AI100" s="41">
        <f t="shared" si="70"/>
        <v>2005</v>
      </c>
      <c r="AJ100" s="41">
        <f t="shared" si="70"/>
        <v>2006</v>
      </c>
      <c r="AK100" s="41">
        <f t="shared" si="70"/>
        <v>2007</v>
      </c>
      <c r="AL100" s="41">
        <f t="shared" si="70"/>
        <v>2008</v>
      </c>
      <c r="AM100" s="41">
        <f t="shared" si="70"/>
        <v>2009</v>
      </c>
      <c r="AN100" s="41">
        <f t="shared" si="70"/>
        <v>2010</v>
      </c>
      <c r="AO100" s="41">
        <f t="shared" si="70"/>
        <v>2011</v>
      </c>
      <c r="AP100" s="41">
        <f t="shared" si="70"/>
        <v>2012</v>
      </c>
      <c r="AQ100" s="41">
        <f t="shared" si="70"/>
        <v>2013</v>
      </c>
      <c r="AR100" s="41">
        <f t="shared" si="70"/>
        <v>2014</v>
      </c>
    </row>
    <row r="101" spans="2:44" s="12" customFormat="1" ht="26.1" customHeight="1">
      <c r="B101" s="467" t="s">
        <v>28</v>
      </c>
      <c r="C101" s="475" t="s">
        <v>312</v>
      </c>
      <c r="D101" s="88" t="s">
        <v>29</v>
      </c>
      <c r="E101" s="82" t="s">
        <v>31</v>
      </c>
      <c r="F101" s="150"/>
      <c r="G101" s="51" t="s">
        <v>289</v>
      </c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321" t="s">
        <v>528</v>
      </c>
      <c r="U101" s="322" t="s">
        <v>528</v>
      </c>
      <c r="V101" s="322">
        <v>4</v>
      </c>
      <c r="W101" s="322">
        <v>72</v>
      </c>
      <c r="X101" s="322">
        <v>372</v>
      </c>
      <c r="Y101" s="322">
        <v>925</v>
      </c>
      <c r="Z101" s="322">
        <v>1329</v>
      </c>
      <c r="AA101" s="322">
        <v>1743</v>
      </c>
      <c r="AB101" s="322">
        <v>2126</v>
      </c>
      <c r="AC101" s="322">
        <v>2518</v>
      </c>
      <c r="AD101" s="322">
        <v>2977</v>
      </c>
      <c r="AE101" s="322">
        <v>3588</v>
      </c>
      <c r="AF101" s="322">
        <v>4455</v>
      </c>
      <c r="AG101" s="322">
        <v>5574</v>
      </c>
      <c r="AH101" s="322">
        <v>7081</v>
      </c>
      <c r="AI101" s="322">
        <v>8876</v>
      </c>
      <c r="AJ101" s="322">
        <v>10854</v>
      </c>
      <c r="AK101" s="322">
        <v>13468</v>
      </c>
      <c r="AL101" s="322">
        <v>15685</v>
      </c>
      <c r="AM101" s="322">
        <v>17998</v>
      </c>
      <c r="AN101" s="322">
        <v>20482</v>
      </c>
      <c r="AO101" s="322">
        <v>23139</v>
      </c>
      <c r="AP101" s="322">
        <v>26353</v>
      </c>
      <c r="AQ101" s="322">
        <v>29002</v>
      </c>
      <c r="AR101" s="322">
        <v>32556</v>
      </c>
    </row>
    <row r="102" spans="2:44" s="12" customFormat="1" ht="14.25">
      <c r="B102" s="468"/>
      <c r="C102" s="476"/>
      <c r="D102" s="88" t="s">
        <v>20</v>
      </c>
      <c r="E102" s="151" t="s">
        <v>32</v>
      </c>
      <c r="F102" s="150"/>
      <c r="G102" s="51" t="s">
        <v>313</v>
      </c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317">
        <v>1</v>
      </c>
      <c r="U102" s="318" t="s">
        <v>528</v>
      </c>
      <c r="V102" s="318">
        <v>40</v>
      </c>
      <c r="W102" s="318">
        <v>262</v>
      </c>
      <c r="X102" s="318">
        <v>450</v>
      </c>
      <c r="Y102" s="318">
        <v>497</v>
      </c>
      <c r="Z102" s="318">
        <v>452</v>
      </c>
      <c r="AA102" s="318">
        <v>468</v>
      </c>
      <c r="AB102" s="318">
        <v>450</v>
      </c>
      <c r="AC102" s="318">
        <v>455</v>
      </c>
      <c r="AD102" s="318">
        <v>484</v>
      </c>
      <c r="AE102" s="318">
        <v>451</v>
      </c>
      <c r="AF102" s="318">
        <v>491</v>
      </c>
      <c r="AG102" s="318">
        <v>730</v>
      </c>
      <c r="AH102" s="318">
        <v>901</v>
      </c>
      <c r="AI102" s="318">
        <v>937</v>
      </c>
      <c r="AJ102" s="318">
        <v>1194</v>
      </c>
      <c r="AK102" s="318">
        <v>1429</v>
      </c>
      <c r="AL102" s="318">
        <v>1510</v>
      </c>
      <c r="AM102" s="318">
        <v>1608</v>
      </c>
      <c r="AN102" s="318">
        <v>1749</v>
      </c>
      <c r="AO102" s="318">
        <v>1923</v>
      </c>
      <c r="AP102" s="318">
        <v>2081</v>
      </c>
      <c r="AQ102" s="318">
        <v>2229</v>
      </c>
      <c r="AR102" s="318">
        <v>2373</v>
      </c>
    </row>
    <row r="103" spans="2:44" s="12" customFormat="1" ht="14.25">
      <c r="B103" s="468"/>
      <c r="C103" s="476"/>
      <c r="D103" s="88" t="s">
        <v>21</v>
      </c>
      <c r="E103" s="151" t="s">
        <v>33</v>
      </c>
      <c r="F103" s="150"/>
      <c r="G103" s="51" t="s">
        <v>314</v>
      </c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317" t="s">
        <v>528</v>
      </c>
      <c r="U103" s="318" t="s">
        <v>528</v>
      </c>
      <c r="V103" s="318" t="s">
        <v>528</v>
      </c>
      <c r="W103" s="318" t="s">
        <v>528</v>
      </c>
      <c r="X103" s="318" t="s">
        <v>528</v>
      </c>
      <c r="Y103" s="318" t="s">
        <v>528</v>
      </c>
      <c r="Z103" s="318">
        <v>0</v>
      </c>
      <c r="AA103" s="318">
        <v>1</v>
      </c>
      <c r="AB103" s="318">
        <v>2</v>
      </c>
      <c r="AC103" s="318">
        <v>4</v>
      </c>
      <c r="AD103" s="318">
        <v>5</v>
      </c>
      <c r="AE103" s="318">
        <v>5</v>
      </c>
      <c r="AF103" s="318">
        <v>6</v>
      </c>
      <c r="AG103" s="318">
        <v>7</v>
      </c>
      <c r="AH103" s="318">
        <v>7</v>
      </c>
      <c r="AI103" s="318">
        <v>7</v>
      </c>
      <c r="AJ103" s="318">
        <v>7</v>
      </c>
      <c r="AK103" s="318">
        <v>8</v>
      </c>
      <c r="AL103" s="318">
        <v>8</v>
      </c>
      <c r="AM103" s="318">
        <v>8</v>
      </c>
      <c r="AN103" s="318">
        <v>8</v>
      </c>
      <c r="AO103" s="318">
        <v>8</v>
      </c>
      <c r="AP103" s="318">
        <v>9</v>
      </c>
      <c r="AQ103" s="318">
        <v>9</v>
      </c>
      <c r="AR103" s="318">
        <v>9</v>
      </c>
    </row>
    <row r="104" spans="2:44" s="12" customFormat="1" ht="14.25">
      <c r="B104" s="468"/>
      <c r="C104" s="476"/>
      <c r="D104" s="88" t="s">
        <v>30</v>
      </c>
      <c r="E104" s="151" t="s">
        <v>34</v>
      </c>
      <c r="F104" s="150"/>
      <c r="G104" s="72" t="s">
        <v>313</v>
      </c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317" t="s">
        <v>528</v>
      </c>
      <c r="U104" s="318" t="s">
        <v>528</v>
      </c>
      <c r="V104" s="318">
        <v>75</v>
      </c>
      <c r="W104" s="318">
        <v>565</v>
      </c>
      <c r="X104" s="318">
        <v>1062</v>
      </c>
      <c r="Y104" s="318">
        <v>1502</v>
      </c>
      <c r="Z104" s="318">
        <v>2292</v>
      </c>
      <c r="AA104" s="318">
        <v>2912</v>
      </c>
      <c r="AB104" s="318">
        <v>3148</v>
      </c>
      <c r="AC104" s="318">
        <v>3091</v>
      </c>
      <c r="AD104" s="318">
        <v>3117</v>
      </c>
      <c r="AE104" s="318">
        <v>2950</v>
      </c>
      <c r="AF104" s="318">
        <v>2947</v>
      </c>
      <c r="AG104" s="318">
        <v>2835</v>
      </c>
      <c r="AH104" s="318">
        <v>2341</v>
      </c>
      <c r="AI104" s="318">
        <v>1695</v>
      </c>
      <c r="AJ104" s="318">
        <v>1123</v>
      </c>
      <c r="AK104" s="318">
        <v>895</v>
      </c>
      <c r="AL104" s="318">
        <v>931</v>
      </c>
      <c r="AM104" s="318">
        <v>845</v>
      </c>
      <c r="AN104" s="318">
        <v>666</v>
      </c>
      <c r="AO104" s="318">
        <v>634</v>
      </c>
      <c r="AP104" s="318">
        <v>561</v>
      </c>
      <c r="AQ104" s="318">
        <v>489</v>
      </c>
      <c r="AR104" s="318">
        <v>503</v>
      </c>
    </row>
    <row r="105" spans="2:44" s="12" customFormat="1" ht="15" thickBot="1">
      <c r="B105" s="468"/>
      <c r="C105" s="477"/>
      <c r="D105" s="88" t="s">
        <v>35</v>
      </c>
      <c r="E105" s="152" t="s">
        <v>36</v>
      </c>
      <c r="F105" s="153"/>
      <c r="G105" s="72" t="s">
        <v>289</v>
      </c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317" t="s">
        <v>528</v>
      </c>
      <c r="U105" s="318" t="s">
        <v>528</v>
      </c>
      <c r="V105" s="318" t="s">
        <v>528</v>
      </c>
      <c r="W105" s="318" t="s">
        <v>528</v>
      </c>
      <c r="X105" s="318" t="s">
        <v>528</v>
      </c>
      <c r="Y105" s="318" t="s">
        <v>528</v>
      </c>
      <c r="Z105" s="318" t="s">
        <v>528</v>
      </c>
      <c r="AA105" s="318" t="s">
        <v>528</v>
      </c>
      <c r="AB105" s="318" t="s">
        <v>528</v>
      </c>
      <c r="AC105" s="318" t="s">
        <v>528</v>
      </c>
      <c r="AD105" s="318" t="s">
        <v>528</v>
      </c>
      <c r="AE105" s="318" t="s">
        <v>528</v>
      </c>
      <c r="AF105" s="318" t="s">
        <v>528</v>
      </c>
      <c r="AG105" s="318">
        <v>1</v>
      </c>
      <c r="AH105" s="318">
        <v>3</v>
      </c>
      <c r="AI105" s="318">
        <v>4</v>
      </c>
      <c r="AJ105" s="318">
        <v>5</v>
      </c>
      <c r="AK105" s="318">
        <v>10</v>
      </c>
      <c r="AL105" s="318">
        <v>14</v>
      </c>
      <c r="AM105" s="318">
        <v>42</v>
      </c>
      <c r="AN105" s="318">
        <v>50</v>
      </c>
      <c r="AO105" s="318">
        <v>52</v>
      </c>
      <c r="AP105" s="318">
        <v>81</v>
      </c>
      <c r="AQ105" s="318">
        <v>98</v>
      </c>
      <c r="AR105" s="318">
        <v>103</v>
      </c>
    </row>
    <row r="106" spans="2:44" s="12" customFormat="1" ht="15" thickTop="1">
      <c r="B106" s="469"/>
      <c r="C106" s="137" t="s">
        <v>23</v>
      </c>
      <c r="D106" s="107"/>
      <c r="E106" s="112"/>
      <c r="F106" s="107"/>
      <c r="G106" s="56" t="s">
        <v>313</v>
      </c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323">
        <v>1</v>
      </c>
      <c r="U106" s="324">
        <v>0</v>
      </c>
      <c r="V106" s="324">
        <v>120</v>
      </c>
      <c r="W106" s="324">
        <v>899</v>
      </c>
      <c r="X106" s="324">
        <v>1884</v>
      </c>
      <c r="Y106" s="324">
        <v>2923</v>
      </c>
      <c r="Z106" s="324">
        <v>4072</v>
      </c>
      <c r="AA106" s="324">
        <v>5124</v>
      </c>
      <c r="AB106" s="324">
        <v>5727</v>
      </c>
      <c r="AC106" s="324">
        <v>6068</v>
      </c>
      <c r="AD106" s="324">
        <v>6583</v>
      </c>
      <c r="AE106" s="324">
        <v>6995</v>
      </c>
      <c r="AF106" s="324">
        <v>7900</v>
      </c>
      <c r="AG106" s="324">
        <v>9146</v>
      </c>
      <c r="AH106" s="324">
        <v>10332</v>
      </c>
      <c r="AI106" s="324">
        <v>11519</v>
      </c>
      <c r="AJ106" s="324">
        <v>13184</v>
      </c>
      <c r="AK106" s="324">
        <v>15809</v>
      </c>
      <c r="AL106" s="324">
        <v>18148</v>
      </c>
      <c r="AM106" s="324">
        <v>20501</v>
      </c>
      <c r="AN106" s="324">
        <v>22956</v>
      </c>
      <c r="AO106" s="324">
        <v>25757</v>
      </c>
      <c r="AP106" s="324">
        <v>29085</v>
      </c>
      <c r="AQ106" s="324">
        <v>31827</v>
      </c>
      <c r="AR106" s="324">
        <v>35544</v>
      </c>
    </row>
    <row r="107" spans="2:44" s="12" customFormat="1" ht="60.75" customHeight="1" thickBot="1">
      <c r="B107" s="154" t="s">
        <v>27</v>
      </c>
      <c r="C107" s="126" t="s">
        <v>315</v>
      </c>
      <c r="D107" s="88" t="s">
        <v>35</v>
      </c>
      <c r="E107" s="155" t="s">
        <v>36</v>
      </c>
      <c r="F107" s="121"/>
      <c r="G107" s="72" t="s">
        <v>289</v>
      </c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319">
        <v>4550</v>
      </c>
      <c r="U107" s="320">
        <v>5268</v>
      </c>
      <c r="V107" s="320">
        <v>5388</v>
      </c>
      <c r="W107" s="320">
        <v>7783</v>
      </c>
      <c r="X107" s="320">
        <v>9579</v>
      </c>
      <c r="Y107" s="320">
        <v>12572</v>
      </c>
      <c r="Z107" s="320">
        <v>12249</v>
      </c>
      <c r="AA107" s="320">
        <v>12251</v>
      </c>
      <c r="AB107" s="320">
        <v>8791</v>
      </c>
      <c r="AC107" s="320">
        <v>5009</v>
      </c>
      <c r="AD107" s="320">
        <v>3200</v>
      </c>
      <c r="AE107" s="320">
        <v>3178</v>
      </c>
      <c r="AF107" s="320">
        <v>2552</v>
      </c>
      <c r="AG107" s="320">
        <v>2314</v>
      </c>
      <c r="AH107" s="320">
        <v>2496</v>
      </c>
      <c r="AI107" s="320">
        <v>2815</v>
      </c>
      <c r="AJ107" s="320">
        <v>2793</v>
      </c>
      <c r="AK107" s="320">
        <v>2377</v>
      </c>
      <c r="AL107" s="320">
        <v>1648</v>
      </c>
      <c r="AM107" s="320">
        <v>1420</v>
      </c>
      <c r="AN107" s="320">
        <v>1721</v>
      </c>
      <c r="AO107" s="320">
        <v>1605</v>
      </c>
      <c r="AP107" s="320">
        <v>1583</v>
      </c>
      <c r="AQ107" s="320">
        <v>1518</v>
      </c>
      <c r="AR107" s="320">
        <v>1537</v>
      </c>
    </row>
    <row r="108" spans="2:44" s="12" customFormat="1" ht="14.25" customHeight="1" thickTop="1">
      <c r="B108" s="149" t="s">
        <v>24</v>
      </c>
      <c r="C108" s="103"/>
      <c r="D108" s="107"/>
      <c r="E108" s="112"/>
      <c r="F108" s="118"/>
      <c r="G108" s="56" t="s">
        <v>289</v>
      </c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323">
        <v>4551</v>
      </c>
      <c r="U108" s="324">
        <v>5268</v>
      </c>
      <c r="V108" s="324">
        <v>5508</v>
      </c>
      <c r="W108" s="324">
        <v>8682</v>
      </c>
      <c r="X108" s="324">
        <v>11462</v>
      </c>
      <c r="Y108" s="324">
        <v>15495</v>
      </c>
      <c r="Z108" s="324">
        <v>16322</v>
      </c>
      <c r="AA108" s="324">
        <v>17375</v>
      </c>
      <c r="AB108" s="324">
        <v>14518</v>
      </c>
      <c r="AC108" s="324">
        <v>11078</v>
      </c>
      <c r="AD108" s="324">
        <v>9783</v>
      </c>
      <c r="AE108" s="324">
        <v>10172</v>
      </c>
      <c r="AF108" s="324">
        <v>10452</v>
      </c>
      <c r="AG108" s="324">
        <v>11460</v>
      </c>
      <c r="AH108" s="324">
        <v>12829</v>
      </c>
      <c r="AI108" s="324">
        <v>14334</v>
      </c>
      <c r="AJ108" s="324">
        <v>15976</v>
      </c>
      <c r="AK108" s="324">
        <v>18186</v>
      </c>
      <c r="AL108" s="324">
        <v>19796</v>
      </c>
      <c r="AM108" s="324">
        <v>21921</v>
      </c>
      <c r="AN108" s="324">
        <v>24676</v>
      </c>
      <c r="AO108" s="324">
        <v>27362</v>
      </c>
      <c r="AP108" s="324">
        <v>30668</v>
      </c>
      <c r="AQ108" s="324">
        <v>33345</v>
      </c>
      <c r="AR108" s="324">
        <v>37081</v>
      </c>
    </row>
    <row r="110" spans="2:44" s="12" customFormat="1" ht="13.5" customHeight="1">
      <c r="B110" s="1" t="s">
        <v>193</v>
      </c>
      <c r="C110" s="125"/>
      <c r="D110" s="59"/>
      <c r="E110" s="11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156"/>
      <c r="AN110" s="156"/>
      <c r="AO110" s="156"/>
      <c r="AP110" s="157"/>
      <c r="AQ110" s="157"/>
      <c r="AR110" s="64"/>
    </row>
    <row r="111" spans="2:44" s="12" customFormat="1" ht="12.75">
      <c r="B111" s="117" t="s">
        <v>296</v>
      </c>
      <c r="C111" s="464" t="s">
        <v>257</v>
      </c>
      <c r="D111" s="465"/>
      <c r="E111" s="465"/>
      <c r="F111" s="466"/>
      <c r="G111" s="116" t="s">
        <v>258</v>
      </c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40">
        <v>1990</v>
      </c>
      <c r="U111" s="41">
        <f t="shared" ref="U111" si="71">T111+1</f>
        <v>1991</v>
      </c>
      <c r="V111" s="41">
        <f t="shared" ref="V111" si="72">U111+1</f>
        <v>1992</v>
      </c>
      <c r="W111" s="41">
        <f t="shared" ref="W111" si="73">V111+1</f>
        <v>1993</v>
      </c>
      <c r="X111" s="41">
        <f t="shared" ref="X111" si="74">W111+1</f>
        <v>1994</v>
      </c>
      <c r="Y111" s="41">
        <f t="shared" ref="Y111" si="75">X111+1</f>
        <v>1995</v>
      </c>
      <c r="Z111" s="41">
        <f t="shared" ref="Z111" si="76">Y111+1</f>
        <v>1996</v>
      </c>
      <c r="AA111" s="41">
        <f t="shared" ref="AA111" si="77">Z111+1</f>
        <v>1997</v>
      </c>
      <c r="AB111" s="41">
        <f t="shared" ref="AB111" si="78">AA111+1</f>
        <v>1998</v>
      </c>
      <c r="AC111" s="41">
        <f t="shared" ref="AC111" si="79">AB111+1</f>
        <v>1999</v>
      </c>
      <c r="AD111" s="41">
        <f t="shared" ref="AD111" si="80">AC111+1</f>
        <v>2000</v>
      </c>
      <c r="AE111" s="41">
        <f t="shared" ref="AE111" si="81">AD111+1</f>
        <v>2001</v>
      </c>
      <c r="AF111" s="41">
        <f t="shared" ref="AF111" si="82">AE111+1</f>
        <v>2002</v>
      </c>
      <c r="AG111" s="41">
        <f t="shared" ref="AG111" si="83">AF111+1</f>
        <v>2003</v>
      </c>
      <c r="AH111" s="41">
        <f t="shared" ref="AH111" si="84">AG111+1</f>
        <v>2004</v>
      </c>
      <c r="AI111" s="41">
        <f t="shared" ref="AI111" si="85">AH111+1</f>
        <v>2005</v>
      </c>
      <c r="AJ111" s="41">
        <f t="shared" ref="AJ111" si="86">AI111+1</f>
        <v>2006</v>
      </c>
      <c r="AK111" s="41">
        <f t="shared" ref="AK111" si="87">AJ111+1</f>
        <v>2007</v>
      </c>
      <c r="AL111" s="41">
        <f t="shared" ref="AL111" si="88">AK111+1</f>
        <v>2008</v>
      </c>
      <c r="AM111" s="41">
        <f t="shared" ref="AM111" si="89">AL111+1</f>
        <v>2009</v>
      </c>
      <c r="AN111" s="41">
        <f t="shared" ref="AN111" si="90">AM111+1</f>
        <v>2010</v>
      </c>
      <c r="AO111" s="41">
        <f t="shared" ref="AO111" si="91">AN111+1</f>
        <v>2011</v>
      </c>
      <c r="AP111" s="41">
        <f t="shared" ref="AP111:AR111" si="92">AO111+1</f>
        <v>2012</v>
      </c>
      <c r="AQ111" s="41">
        <f t="shared" si="92"/>
        <v>2013</v>
      </c>
      <c r="AR111" s="41">
        <f t="shared" si="92"/>
        <v>2014</v>
      </c>
    </row>
    <row r="112" spans="2:44" s="12" customFormat="1" ht="13.5" customHeight="1">
      <c r="B112" s="467" t="s">
        <v>283</v>
      </c>
      <c r="C112" s="518" t="s">
        <v>316</v>
      </c>
      <c r="D112" s="524" t="s">
        <v>150</v>
      </c>
      <c r="E112" s="158" t="s">
        <v>22</v>
      </c>
      <c r="F112" s="159"/>
      <c r="G112" s="51" t="s">
        <v>285</v>
      </c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350">
        <v>0.93</v>
      </c>
      <c r="U112" s="351">
        <v>1.1499999999999999</v>
      </c>
      <c r="V112" s="351">
        <v>1.33</v>
      </c>
      <c r="W112" s="351">
        <v>1.33</v>
      </c>
      <c r="X112" s="351">
        <v>1.41</v>
      </c>
      <c r="Y112" s="351">
        <v>1.41</v>
      </c>
      <c r="Z112" s="351">
        <v>1.36</v>
      </c>
      <c r="AA112" s="351">
        <v>1.31</v>
      </c>
      <c r="AB112" s="351">
        <v>1.22</v>
      </c>
      <c r="AC112" s="351">
        <v>1.17</v>
      </c>
      <c r="AD112" s="351">
        <v>1.1000000000000001</v>
      </c>
      <c r="AE112" s="351">
        <v>1.1100000000000001</v>
      </c>
      <c r="AF112" s="351">
        <v>1.08</v>
      </c>
      <c r="AG112" s="351">
        <v>1.03</v>
      </c>
      <c r="AH112" s="351">
        <v>0.96</v>
      </c>
      <c r="AI112" s="351">
        <v>0.86</v>
      </c>
      <c r="AJ112" s="351">
        <v>0.78</v>
      </c>
      <c r="AK112" s="351">
        <v>0.52</v>
      </c>
      <c r="AL112" s="351">
        <v>0.42</v>
      </c>
      <c r="AM112" s="351">
        <v>0.39</v>
      </c>
      <c r="AN112" s="351">
        <v>0.32</v>
      </c>
      <c r="AO112" s="351">
        <v>0.31</v>
      </c>
      <c r="AP112" s="351">
        <v>0.28999999999999998</v>
      </c>
      <c r="AQ112" s="351">
        <v>0.25</v>
      </c>
      <c r="AR112" s="351">
        <v>0.25</v>
      </c>
    </row>
    <row r="113" spans="1:44" s="12" customFormat="1" ht="48" customHeight="1" thickBot="1">
      <c r="B113" s="473"/>
      <c r="C113" s="523"/>
      <c r="D113" s="471"/>
      <c r="E113" s="525" t="s">
        <v>120</v>
      </c>
      <c r="F113" s="526"/>
      <c r="G113" s="72" t="s">
        <v>285</v>
      </c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350">
        <v>0.05</v>
      </c>
      <c r="U113" s="351">
        <v>0.06</v>
      </c>
      <c r="V113" s="351">
        <v>0.06</v>
      </c>
      <c r="W113" s="351">
        <v>7.0000000000000007E-2</v>
      </c>
      <c r="X113" s="351">
        <v>0.08</v>
      </c>
      <c r="Y113" s="351">
        <v>0.1</v>
      </c>
      <c r="Z113" s="351">
        <v>0.11</v>
      </c>
      <c r="AA113" s="351">
        <v>0.12</v>
      </c>
      <c r="AB113" s="351">
        <v>0.12</v>
      </c>
      <c r="AC113" s="351">
        <v>0.13</v>
      </c>
      <c r="AD113" s="351">
        <v>0.15</v>
      </c>
      <c r="AE113" s="351">
        <v>0.15</v>
      </c>
      <c r="AF113" s="351">
        <v>0.19</v>
      </c>
      <c r="AG113" s="351">
        <v>0.24</v>
      </c>
      <c r="AH113" s="351">
        <v>0.26</v>
      </c>
      <c r="AI113" s="351">
        <v>0.38</v>
      </c>
      <c r="AJ113" s="351">
        <v>0.55000000000000004</v>
      </c>
      <c r="AK113" s="351">
        <v>0.61</v>
      </c>
      <c r="AL113" s="351">
        <v>0.57999999999999996</v>
      </c>
      <c r="AM113" s="351">
        <v>0.48</v>
      </c>
      <c r="AN113" s="351">
        <v>0.6</v>
      </c>
      <c r="AO113" s="351">
        <v>0.59</v>
      </c>
      <c r="AP113" s="351">
        <v>0.74</v>
      </c>
      <c r="AQ113" s="351">
        <v>0.95</v>
      </c>
      <c r="AR113" s="351">
        <v>0.99</v>
      </c>
    </row>
    <row r="114" spans="1:44" s="12" customFormat="1" ht="15" thickTop="1">
      <c r="B114" s="473"/>
      <c r="C114" s="161" t="s">
        <v>23</v>
      </c>
      <c r="D114" s="122"/>
      <c r="E114" s="143"/>
      <c r="F114" s="122"/>
      <c r="G114" s="162" t="s">
        <v>285</v>
      </c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352">
        <v>0.98</v>
      </c>
      <c r="U114" s="353">
        <v>1.21</v>
      </c>
      <c r="V114" s="353">
        <v>1.4</v>
      </c>
      <c r="W114" s="353">
        <v>1.4</v>
      </c>
      <c r="X114" s="353">
        <v>1.49</v>
      </c>
      <c r="Y114" s="353">
        <v>1.51</v>
      </c>
      <c r="Z114" s="353">
        <v>1.46</v>
      </c>
      <c r="AA114" s="353">
        <v>1.42</v>
      </c>
      <c r="AB114" s="353">
        <v>1.33</v>
      </c>
      <c r="AC114" s="353">
        <v>1.29</v>
      </c>
      <c r="AD114" s="353">
        <v>1.25</v>
      </c>
      <c r="AE114" s="353">
        <v>1.25</v>
      </c>
      <c r="AF114" s="353">
        <v>1.26</v>
      </c>
      <c r="AG114" s="353">
        <v>1.27</v>
      </c>
      <c r="AH114" s="353">
        <v>1.22</v>
      </c>
      <c r="AI114" s="353">
        <v>1.23</v>
      </c>
      <c r="AJ114" s="353">
        <v>1.33</v>
      </c>
      <c r="AK114" s="353">
        <v>1.1299999999999999</v>
      </c>
      <c r="AL114" s="353">
        <v>1</v>
      </c>
      <c r="AM114" s="353">
        <v>0.87</v>
      </c>
      <c r="AN114" s="353">
        <v>0.92</v>
      </c>
      <c r="AO114" s="353">
        <v>0.91</v>
      </c>
      <c r="AP114" s="353">
        <v>1.03</v>
      </c>
      <c r="AQ114" s="353">
        <v>1.2</v>
      </c>
      <c r="AR114" s="353">
        <v>1.25</v>
      </c>
    </row>
    <row r="115" spans="1:44" s="12" customFormat="1" ht="13.5" customHeight="1">
      <c r="B115" s="506"/>
      <c r="C115" s="163" t="s">
        <v>23</v>
      </c>
      <c r="D115" s="79"/>
      <c r="E115" s="77"/>
      <c r="F115" s="164"/>
      <c r="G115" s="51" t="s">
        <v>282</v>
      </c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354">
        <v>290.86</v>
      </c>
      <c r="U115" s="355">
        <v>360.91</v>
      </c>
      <c r="V115" s="355">
        <v>415.8</v>
      </c>
      <c r="W115" s="355">
        <v>417.19</v>
      </c>
      <c r="X115" s="355">
        <v>444.9</v>
      </c>
      <c r="Y115" s="355">
        <v>448.95</v>
      </c>
      <c r="Z115" s="355">
        <v>435.93</v>
      </c>
      <c r="AA115" s="355">
        <v>423.8</v>
      </c>
      <c r="AB115" s="355">
        <v>397.32</v>
      </c>
      <c r="AC115" s="355">
        <v>385.75</v>
      </c>
      <c r="AD115" s="355">
        <v>371.3</v>
      </c>
      <c r="AE115" s="355">
        <v>373.51</v>
      </c>
      <c r="AF115" s="355">
        <v>376.25</v>
      </c>
      <c r="AG115" s="355">
        <v>379.93</v>
      </c>
      <c r="AH115" s="355">
        <v>363.51</v>
      </c>
      <c r="AI115" s="355">
        <v>367.85</v>
      </c>
      <c r="AJ115" s="355">
        <v>395.37</v>
      </c>
      <c r="AK115" s="355">
        <v>335.54</v>
      </c>
      <c r="AL115" s="355">
        <v>296.95</v>
      </c>
      <c r="AM115" s="355">
        <v>259.08</v>
      </c>
      <c r="AN115" s="355">
        <v>274.93</v>
      </c>
      <c r="AO115" s="355">
        <v>270.22000000000003</v>
      </c>
      <c r="AP115" s="355">
        <v>307.54000000000002</v>
      </c>
      <c r="AQ115" s="355">
        <v>358.79</v>
      </c>
      <c r="AR115" s="355">
        <v>371.22</v>
      </c>
    </row>
    <row r="116" spans="1:44" s="12" customFormat="1" ht="13.5" customHeight="1">
      <c r="B116" s="117" t="s">
        <v>268</v>
      </c>
      <c r="C116" s="464" t="s">
        <v>257</v>
      </c>
      <c r="D116" s="465"/>
      <c r="E116" s="465"/>
      <c r="F116" s="466"/>
      <c r="G116" s="116" t="s">
        <v>258</v>
      </c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40">
        <v>1990</v>
      </c>
      <c r="U116" s="41">
        <f t="shared" ref="U116" si="93">T116+1</f>
        <v>1991</v>
      </c>
      <c r="V116" s="41">
        <f t="shared" ref="V116" si="94">U116+1</f>
        <v>1992</v>
      </c>
      <c r="W116" s="41">
        <f t="shared" ref="W116" si="95">V116+1</f>
        <v>1993</v>
      </c>
      <c r="X116" s="41">
        <f t="shared" ref="X116" si="96">W116+1</f>
        <v>1994</v>
      </c>
      <c r="Y116" s="41">
        <f t="shared" ref="Y116" si="97">X116+1</f>
        <v>1995</v>
      </c>
      <c r="Z116" s="41">
        <f t="shared" ref="Z116" si="98">Y116+1</f>
        <v>1996</v>
      </c>
      <c r="AA116" s="41">
        <f t="shared" ref="AA116" si="99">Z116+1</f>
        <v>1997</v>
      </c>
      <c r="AB116" s="41">
        <f t="shared" ref="AB116" si="100">AA116+1</f>
        <v>1998</v>
      </c>
      <c r="AC116" s="41">
        <f t="shared" ref="AC116" si="101">AB116+1</f>
        <v>1999</v>
      </c>
      <c r="AD116" s="41">
        <f t="shared" ref="AD116" si="102">AC116+1</f>
        <v>2000</v>
      </c>
      <c r="AE116" s="41">
        <f t="shared" ref="AE116" si="103">AD116+1</f>
        <v>2001</v>
      </c>
      <c r="AF116" s="41">
        <f t="shared" ref="AF116" si="104">AE116+1</f>
        <v>2002</v>
      </c>
      <c r="AG116" s="41">
        <f t="shared" ref="AG116" si="105">AF116+1</f>
        <v>2003</v>
      </c>
      <c r="AH116" s="41">
        <f t="shared" ref="AH116" si="106">AG116+1</f>
        <v>2004</v>
      </c>
      <c r="AI116" s="41">
        <f t="shared" ref="AI116" si="107">AH116+1</f>
        <v>2005</v>
      </c>
      <c r="AJ116" s="41">
        <f t="shared" ref="AJ116" si="108">AI116+1</f>
        <v>2006</v>
      </c>
      <c r="AK116" s="41">
        <f t="shared" ref="AK116" si="109">AJ116+1</f>
        <v>2007</v>
      </c>
      <c r="AL116" s="41">
        <f t="shared" ref="AL116" si="110">AK116+1</f>
        <v>2008</v>
      </c>
      <c r="AM116" s="41">
        <f t="shared" ref="AM116" si="111">AL116+1</f>
        <v>2009</v>
      </c>
      <c r="AN116" s="41">
        <f t="shared" ref="AN116" si="112">AM116+1</f>
        <v>2010</v>
      </c>
      <c r="AO116" s="41">
        <f t="shared" ref="AO116" si="113">AN116+1</f>
        <v>2011</v>
      </c>
      <c r="AP116" s="41">
        <f t="shared" ref="AP116:AR116" si="114">AO116+1</f>
        <v>2012</v>
      </c>
      <c r="AQ116" s="41">
        <f t="shared" si="114"/>
        <v>2013</v>
      </c>
      <c r="AR116" s="41">
        <f t="shared" si="114"/>
        <v>2014</v>
      </c>
    </row>
    <row r="117" spans="1:44" s="12" customFormat="1" ht="48" customHeight="1">
      <c r="B117" s="165" t="s">
        <v>151</v>
      </c>
      <c r="C117" s="166" t="s">
        <v>317</v>
      </c>
      <c r="D117" s="90" t="s">
        <v>152</v>
      </c>
      <c r="E117" s="527" t="s">
        <v>155</v>
      </c>
      <c r="F117" s="528"/>
      <c r="G117" s="51" t="s">
        <v>156</v>
      </c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327" t="s">
        <v>528</v>
      </c>
      <c r="U117" s="328" t="s">
        <v>528</v>
      </c>
      <c r="V117" s="328" t="s">
        <v>528</v>
      </c>
      <c r="W117" s="328" t="s">
        <v>528</v>
      </c>
      <c r="X117" s="328" t="s">
        <v>528</v>
      </c>
      <c r="Y117" s="328" t="s">
        <v>528</v>
      </c>
      <c r="Z117" s="328" t="s">
        <v>528</v>
      </c>
      <c r="AA117" s="328" t="s">
        <v>528</v>
      </c>
      <c r="AB117" s="328" t="s">
        <v>528</v>
      </c>
      <c r="AC117" s="328" t="s">
        <v>528</v>
      </c>
      <c r="AD117" s="328" t="s">
        <v>528</v>
      </c>
      <c r="AE117" s="328" t="s">
        <v>528</v>
      </c>
      <c r="AF117" s="356">
        <v>4.0000000000000001E-3</v>
      </c>
      <c r="AG117" s="351">
        <v>0.01</v>
      </c>
      <c r="AH117" s="351">
        <v>0.02</v>
      </c>
      <c r="AI117" s="351">
        <v>0.03</v>
      </c>
      <c r="AJ117" s="351">
        <v>7.0000000000000007E-2</v>
      </c>
      <c r="AK117" s="351">
        <v>0.15</v>
      </c>
      <c r="AL117" s="351">
        <v>0.25</v>
      </c>
      <c r="AM117" s="351">
        <v>0.34</v>
      </c>
      <c r="AN117" s="351">
        <v>0.47</v>
      </c>
      <c r="AO117" s="351">
        <v>0.64</v>
      </c>
      <c r="AP117" s="351" t="s">
        <v>528</v>
      </c>
      <c r="AQ117" s="351">
        <v>1.1100000000000001</v>
      </c>
      <c r="AR117" s="351">
        <v>0.97</v>
      </c>
    </row>
    <row r="118" spans="1:44" s="12" customFormat="1" ht="24" customHeight="1">
      <c r="B118" s="472" t="s">
        <v>318</v>
      </c>
      <c r="C118" s="504" t="s">
        <v>316</v>
      </c>
      <c r="D118" s="90" t="s">
        <v>157</v>
      </c>
      <c r="E118" s="82" t="s">
        <v>158</v>
      </c>
      <c r="F118" s="167"/>
      <c r="G118" s="51" t="s">
        <v>159</v>
      </c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357">
        <v>355.81</v>
      </c>
      <c r="U118" s="358">
        <v>397.67</v>
      </c>
      <c r="V118" s="358">
        <v>439.53</v>
      </c>
      <c r="W118" s="358">
        <v>439.53</v>
      </c>
      <c r="X118" s="358">
        <v>418.6</v>
      </c>
      <c r="Y118" s="358">
        <v>460.46</v>
      </c>
      <c r="Z118" s="358">
        <v>492.8</v>
      </c>
      <c r="AA118" s="358">
        <v>437.66</v>
      </c>
      <c r="AB118" s="358">
        <v>386.95</v>
      </c>
      <c r="AC118" s="358">
        <v>213.03</v>
      </c>
      <c r="AD118" s="358">
        <v>127.62</v>
      </c>
      <c r="AE118" s="358">
        <v>93.14</v>
      </c>
      <c r="AF118" s="358">
        <v>70.930000000000007</v>
      </c>
      <c r="AG118" s="358">
        <v>60.52</v>
      </c>
      <c r="AH118" s="358">
        <v>51.71</v>
      </c>
      <c r="AI118" s="358">
        <v>39.450000000000003</v>
      </c>
      <c r="AJ118" s="358">
        <v>42.41</v>
      </c>
      <c r="AK118" s="358">
        <v>38.590000000000003</v>
      </c>
      <c r="AL118" s="358">
        <v>36.32</v>
      </c>
      <c r="AM118" s="358">
        <v>31.19</v>
      </c>
      <c r="AN118" s="358">
        <v>27.29</v>
      </c>
      <c r="AO118" s="358">
        <v>30.99</v>
      </c>
      <c r="AP118" s="358">
        <v>31.53</v>
      </c>
      <c r="AQ118" s="358">
        <v>28.19</v>
      </c>
      <c r="AR118" s="358">
        <v>26.39</v>
      </c>
    </row>
    <row r="119" spans="1:44" s="12" customFormat="1" ht="24" customHeight="1">
      <c r="B119" s="473"/>
      <c r="C119" s="473"/>
      <c r="D119" s="482" t="s">
        <v>152</v>
      </c>
      <c r="E119" s="49" t="s">
        <v>153</v>
      </c>
      <c r="F119" s="164"/>
      <c r="G119" s="51" t="s">
        <v>156</v>
      </c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333" t="s">
        <v>528</v>
      </c>
      <c r="U119" s="334" t="s">
        <v>528</v>
      </c>
      <c r="V119" s="334" t="s">
        <v>528</v>
      </c>
      <c r="W119" s="334" t="s">
        <v>528</v>
      </c>
      <c r="X119" s="334" t="s">
        <v>528</v>
      </c>
      <c r="Y119" s="334" t="s">
        <v>528</v>
      </c>
      <c r="Z119" s="334" t="s">
        <v>528</v>
      </c>
      <c r="AA119" s="334" t="s">
        <v>528</v>
      </c>
      <c r="AB119" s="334" t="s">
        <v>528</v>
      </c>
      <c r="AC119" s="334">
        <v>0.95</v>
      </c>
      <c r="AD119" s="334">
        <v>1.23</v>
      </c>
      <c r="AE119" s="334">
        <v>1.23</v>
      </c>
      <c r="AF119" s="334">
        <v>1.23</v>
      </c>
      <c r="AG119" s="334">
        <v>1.23</v>
      </c>
      <c r="AH119" s="334">
        <v>1.23</v>
      </c>
      <c r="AI119" s="334">
        <v>1.23</v>
      </c>
      <c r="AJ119" s="334">
        <v>1.23</v>
      </c>
      <c r="AK119" s="334">
        <v>1.23</v>
      </c>
      <c r="AL119" s="334">
        <v>1.23</v>
      </c>
      <c r="AM119" s="334">
        <v>1.23</v>
      </c>
      <c r="AN119" s="334">
        <v>1.23</v>
      </c>
      <c r="AO119" s="334">
        <v>1.23</v>
      </c>
      <c r="AP119" s="334">
        <v>1.23</v>
      </c>
      <c r="AQ119" s="334">
        <v>1.23</v>
      </c>
      <c r="AR119" s="334">
        <v>1.23</v>
      </c>
    </row>
    <row r="120" spans="1:44" s="12" customFormat="1" ht="24" customHeight="1" thickBot="1">
      <c r="B120" s="473"/>
      <c r="C120" s="469"/>
      <c r="D120" s="506"/>
      <c r="E120" s="49" t="s">
        <v>154</v>
      </c>
      <c r="F120" s="164"/>
      <c r="G120" s="51" t="s">
        <v>156</v>
      </c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350">
        <v>30.77</v>
      </c>
      <c r="U120" s="351">
        <v>29.2</v>
      </c>
      <c r="V120" s="351">
        <v>30.83</v>
      </c>
      <c r="W120" s="351">
        <v>33.49</v>
      </c>
      <c r="X120" s="351">
        <v>34.69</v>
      </c>
      <c r="Y120" s="351">
        <v>35.159999999999997</v>
      </c>
      <c r="Z120" s="351">
        <v>35.869999999999997</v>
      </c>
      <c r="AA120" s="351">
        <v>36.03</v>
      </c>
      <c r="AB120" s="351">
        <v>36.22</v>
      </c>
      <c r="AC120" s="351">
        <v>35.229999999999997</v>
      </c>
      <c r="AD120" s="351">
        <v>34.49</v>
      </c>
      <c r="AE120" s="351">
        <v>34.21</v>
      </c>
      <c r="AF120" s="351">
        <v>35.14</v>
      </c>
      <c r="AG120" s="351">
        <v>34.159999999999997</v>
      </c>
      <c r="AH120" s="351">
        <v>36.15</v>
      </c>
      <c r="AI120" s="351">
        <v>36.81</v>
      </c>
      <c r="AJ120" s="351">
        <v>37.450000000000003</v>
      </c>
      <c r="AK120" s="351">
        <v>37.130000000000003</v>
      </c>
      <c r="AL120" s="351">
        <v>37.07</v>
      </c>
      <c r="AM120" s="351">
        <v>36.69</v>
      </c>
      <c r="AN120" s="351">
        <v>34.950000000000003</v>
      </c>
      <c r="AO120" s="351">
        <v>35.26</v>
      </c>
      <c r="AP120" s="351">
        <v>36.25</v>
      </c>
      <c r="AQ120" s="351">
        <v>36.29</v>
      </c>
      <c r="AR120" s="351">
        <v>36.18</v>
      </c>
    </row>
    <row r="121" spans="1:44" s="12" customFormat="1" ht="13.5" customHeight="1" thickTop="1" thickBot="1">
      <c r="B121" s="529"/>
      <c r="C121" s="161" t="s">
        <v>23</v>
      </c>
      <c r="D121" s="122"/>
      <c r="E121" s="143"/>
      <c r="F121" s="122"/>
      <c r="G121" s="162" t="s">
        <v>66</v>
      </c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359">
        <v>386.58</v>
      </c>
      <c r="U121" s="360">
        <v>426.87</v>
      </c>
      <c r="V121" s="360">
        <v>470.36</v>
      </c>
      <c r="W121" s="360">
        <v>473.02</v>
      </c>
      <c r="X121" s="360">
        <v>453.29</v>
      </c>
      <c r="Y121" s="360">
        <v>495.62</v>
      </c>
      <c r="Z121" s="360">
        <v>528.66999999999996</v>
      </c>
      <c r="AA121" s="360">
        <v>473.69</v>
      </c>
      <c r="AB121" s="360">
        <v>423.17</v>
      </c>
      <c r="AC121" s="360">
        <v>249.21</v>
      </c>
      <c r="AD121" s="360">
        <v>163.34</v>
      </c>
      <c r="AE121" s="360">
        <v>128.57</v>
      </c>
      <c r="AF121" s="360">
        <v>107.3</v>
      </c>
      <c r="AG121" s="360">
        <v>95.91</v>
      </c>
      <c r="AH121" s="360">
        <v>89.09</v>
      </c>
      <c r="AI121" s="360">
        <v>77.489999999999995</v>
      </c>
      <c r="AJ121" s="360">
        <v>81.09</v>
      </c>
      <c r="AK121" s="360">
        <v>76.95</v>
      </c>
      <c r="AL121" s="360">
        <v>74.62</v>
      </c>
      <c r="AM121" s="360">
        <v>69.11</v>
      </c>
      <c r="AN121" s="360">
        <v>63.48</v>
      </c>
      <c r="AO121" s="360">
        <v>67.48</v>
      </c>
      <c r="AP121" s="360">
        <v>69.010000000000005</v>
      </c>
      <c r="AQ121" s="360">
        <v>65.709999999999994</v>
      </c>
      <c r="AR121" s="360">
        <v>63.8</v>
      </c>
    </row>
    <row r="122" spans="1:44" s="12" customFormat="1" ht="13.5" customHeight="1" thickTop="1">
      <c r="B122" s="149" t="s">
        <v>168</v>
      </c>
      <c r="C122" s="137"/>
      <c r="D122" s="107"/>
      <c r="E122" s="112"/>
      <c r="F122" s="107"/>
      <c r="G122" s="56" t="s">
        <v>289</v>
      </c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361">
        <v>8814.0400000000009</v>
      </c>
      <c r="U122" s="362">
        <v>9732.5300000000007</v>
      </c>
      <c r="V122" s="362">
        <v>10724.14</v>
      </c>
      <c r="W122" s="362">
        <v>10784.92</v>
      </c>
      <c r="X122" s="362">
        <v>10334.91</v>
      </c>
      <c r="Y122" s="362">
        <v>11300.07</v>
      </c>
      <c r="Z122" s="362">
        <v>12053.76</v>
      </c>
      <c r="AA122" s="362">
        <v>10800.19</v>
      </c>
      <c r="AB122" s="362">
        <v>9648.2000000000007</v>
      </c>
      <c r="AC122" s="362">
        <v>5681.92</v>
      </c>
      <c r="AD122" s="362">
        <v>3724.2</v>
      </c>
      <c r="AE122" s="362">
        <v>2931.45</v>
      </c>
      <c r="AF122" s="362">
        <v>2446.48</v>
      </c>
      <c r="AG122" s="362">
        <v>2186.92</v>
      </c>
      <c r="AH122" s="362">
        <v>2031.33</v>
      </c>
      <c r="AI122" s="362">
        <v>1767.04</v>
      </c>
      <c r="AJ122" s="362">
        <v>1849.41</v>
      </c>
      <c r="AK122" s="362">
        <v>1755.87</v>
      </c>
      <c r="AL122" s="362">
        <v>1703.58</v>
      </c>
      <c r="AM122" s="362">
        <v>1578.89</v>
      </c>
      <c r="AN122" s="362">
        <v>1451.58</v>
      </c>
      <c r="AO122" s="362">
        <v>1544.52</v>
      </c>
      <c r="AP122" s="362">
        <v>1573.43</v>
      </c>
      <c r="AQ122" s="362">
        <v>1508.47</v>
      </c>
      <c r="AR122" s="362">
        <v>1463.63</v>
      </c>
    </row>
    <row r="124" spans="1:44" s="12" customFormat="1" ht="13.5" customHeight="1">
      <c r="B124" s="1" t="s">
        <v>194</v>
      </c>
      <c r="C124" s="76"/>
      <c r="D124" s="76"/>
      <c r="E124" s="76"/>
      <c r="F124" s="76"/>
      <c r="G124" s="76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156"/>
      <c r="AN124" s="156"/>
      <c r="AO124" s="156"/>
      <c r="AP124" s="157"/>
      <c r="AQ124" s="157"/>
      <c r="AR124" s="64"/>
    </row>
    <row r="125" spans="1:44" s="12" customFormat="1" ht="12.75">
      <c r="B125" s="117" t="s">
        <v>296</v>
      </c>
      <c r="C125" s="464" t="s">
        <v>257</v>
      </c>
      <c r="D125" s="465"/>
      <c r="E125" s="465"/>
      <c r="F125" s="466"/>
      <c r="G125" s="116" t="s">
        <v>258</v>
      </c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168">
        <v>1990</v>
      </c>
      <c r="U125" s="169">
        <f t="shared" ref="U125" si="115">T125+1</f>
        <v>1991</v>
      </c>
      <c r="V125" s="169">
        <f t="shared" ref="V125" si="116">U125+1</f>
        <v>1992</v>
      </c>
      <c r="W125" s="169">
        <f t="shared" ref="W125" si="117">V125+1</f>
        <v>1993</v>
      </c>
      <c r="X125" s="169">
        <f t="shared" ref="X125" si="118">W125+1</f>
        <v>1994</v>
      </c>
      <c r="Y125" s="169">
        <f t="shared" ref="Y125" si="119">X125+1</f>
        <v>1995</v>
      </c>
      <c r="Z125" s="169">
        <f t="shared" ref="Z125" si="120">Y125+1</f>
        <v>1996</v>
      </c>
      <c r="AA125" s="169">
        <f t="shared" ref="AA125" si="121">Z125+1</f>
        <v>1997</v>
      </c>
      <c r="AB125" s="169">
        <f t="shared" ref="AB125" si="122">AA125+1</f>
        <v>1998</v>
      </c>
      <c r="AC125" s="169">
        <f t="shared" ref="AC125" si="123">AB125+1</f>
        <v>1999</v>
      </c>
      <c r="AD125" s="169">
        <f t="shared" ref="AD125" si="124">AC125+1</f>
        <v>2000</v>
      </c>
      <c r="AE125" s="169">
        <f t="shared" ref="AE125" si="125">AD125+1</f>
        <v>2001</v>
      </c>
      <c r="AF125" s="169">
        <f t="shared" ref="AF125" si="126">AE125+1</f>
        <v>2002</v>
      </c>
      <c r="AG125" s="169">
        <f t="shared" ref="AG125" si="127">AF125+1</f>
        <v>2003</v>
      </c>
      <c r="AH125" s="169">
        <f t="shared" ref="AH125" si="128">AG125+1</f>
        <v>2004</v>
      </c>
      <c r="AI125" s="169">
        <f t="shared" ref="AI125" si="129">AH125+1</f>
        <v>2005</v>
      </c>
      <c r="AJ125" s="169">
        <f t="shared" ref="AJ125" si="130">AI125+1</f>
        <v>2006</v>
      </c>
      <c r="AK125" s="169">
        <f t="shared" ref="AK125" si="131">AJ125+1</f>
        <v>2007</v>
      </c>
      <c r="AL125" s="169">
        <f t="shared" ref="AL125" si="132">AK125+1</f>
        <v>2008</v>
      </c>
      <c r="AM125" s="169">
        <f t="shared" ref="AM125" si="133">AL125+1</f>
        <v>2009</v>
      </c>
      <c r="AN125" s="169">
        <f t="shared" ref="AN125" si="134">AM125+1</f>
        <v>2010</v>
      </c>
      <c r="AO125" s="169">
        <f t="shared" ref="AO125" si="135">AN125+1</f>
        <v>2011</v>
      </c>
      <c r="AP125" s="169">
        <f t="shared" ref="AP125:AR125" si="136">AO125+1</f>
        <v>2012</v>
      </c>
      <c r="AQ125" s="169">
        <f t="shared" si="136"/>
        <v>2013</v>
      </c>
      <c r="AR125" s="169">
        <f t="shared" si="136"/>
        <v>2014</v>
      </c>
    </row>
    <row r="126" spans="1:44" s="12" customFormat="1" ht="26.1" customHeight="1">
      <c r="A126" s="31"/>
      <c r="B126" s="165" t="s">
        <v>319</v>
      </c>
      <c r="C126" s="170" t="s">
        <v>320</v>
      </c>
      <c r="D126" s="88" t="s">
        <v>148</v>
      </c>
      <c r="E126" s="14" t="s">
        <v>149</v>
      </c>
      <c r="F126" s="171"/>
      <c r="G126" s="51" t="s">
        <v>265</v>
      </c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363">
        <v>64.27</v>
      </c>
      <c r="U126" s="364">
        <v>66.77</v>
      </c>
      <c r="V126" s="364">
        <v>65.27</v>
      </c>
      <c r="W126" s="364">
        <v>59.56</v>
      </c>
      <c r="X126" s="364">
        <v>66.8</v>
      </c>
      <c r="Y126" s="364">
        <v>71.540000000000006</v>
      </c>
      <c r="Z126" s="364">
        <v>79.67</v>
      </c>
      <c r="AA126" s="364">
        <v>86.09</v>
      </c>
      <c r="AB126" s="364">
        <v>86.49</v>
      </c>
      <c r="AC126" s="364">
        <v>89.33</v>
      </c>
      <c r="AD126" s="364">
        <v>86.5</v>
      </c>
      <c r="AE126" s="364">
        <v>78.22</v>
      </c>
      <c r="AF126" s="364">
        <v>79.87</v>
      </c>
      <c r="AG126" s="364">
        <v>85.33</v>
      </c>
      <c r="AH126" s="364">
        <v>86.29</v>
      </c>
      <c r="AI126" s="364">
        <v>90.05</v>
      </c>
      <c r="AJ126" s="364">
        <v>87.52</v>
      </c>
      <c r="AK126" s="364">
        <v>86.16</v>
      </c>
      <c r="AL126" s="364">
        <v>71.55</v>
      </c>
      <c r="AM126" s="364">
        <v>71.290000000000006</v>
      </c>
      <c r="AN126" s="364">
        <v>75.849999999999994</v>
      </c>
      <c r="AO126" s="364">
        <v>75.81</v>
      </c>
      <c r="AP126" s="364">
        <v>76.41</v>
      </c>
      <c r="AQ126" s="364">
        <v>82.33</v>
      </c>
      <c r="AR126" s="364">
        <v>80.44</v>
      </c>
    </row>
    <row r="127" spans="1:44" s="12" customFormat="1" ht="13.5" customHeight="1">
      <c r="C127" s="27"/>
      <c r="D127" s="11"/>
      <c r="E127" s="26"/>
      <c r="AM127" s="29"/>
      <c r="AN127" s="29"/>
      <c r="AO127" s="29"/>
      <c r="AP127" s="30"/>
      <c r="AQ127" s="30"/>
      <c r="AR127" s="28"/>
    </row>
    <row r="128" spans="1:44"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28"/>
    </row>
  </sheetData>
  <mergeCells count="74">
    <mergeCell ref="B112:B115"/>
    <mergeCell ref="B118:B121"/>
    <mergeCell ref="C101:C105"/>
    <mergeCell ref="C100:F100"/>
    <mergeCell ref="E68:F68"/>
    <mergeCell ref="C111:F111"/>
    <mergeCell ref="B76:B79"/>
    <mergeCell ref="B70:B71"/>
    <mergeCell ref="C125:F125"/>
    <mergeCell ref="C112:C113"/>
    <mergeCell ref="D112:D113"/>
    <mergeCell ref="E113:F113"/>
    <mergeCell ref="C116:F116"/>
    <mergeCell ref="D119:D120"/>
    <mergeCell ref="C118:C120"/>
    <mergeCell ref="E117:F117"/>
    <mergeCell ref="B60:B61"/>
    <mergeCell ref="C60:C61"/>
    <mergeCell ref="D60:D61"/>
    <mergeCell ref="E63:F63"/>
    <mergeCell ref="B48:B50"/>
    <mergeCell ref="B54:B55"/>
    <mergeCell ref="B52:B53"/>
    <mergeCell ref="C59:F59"/>
    <mergeCell ref="C48:C49"/>
    <mergeCell ref="D48:D49"/>
    <mergeCell ref="E48:E49"/>
    <mergeCell ref="B39:B45"/>
    <mergeCell ref="D17:D18"/>
    <mergeCell ref="B30:B38"/>
    <mergeCell ref="C30:C36"/>
    <mergeCell ref="D31:D36"/>
    <mergeCell ref="B16:B29"/>
    <mergeCell ref="C6:C11"/>
    <mergeCell ref="C47:F47"/>
    <mergeCell ref="D41:D43"/>
    <mergeCell ref="E41:E43"/>
    <mergeCell ref="C39:C43"/>
    <mergeCell ref="E20:E28"/>
    <mergeCell ref="D20:D28"/>
    <mergeCell ref="C16:C28"/>
    <mergeCell ref="E31:E36"/>
    <mergeCell ref="B6:B12"/>
    <mergeCell ref="B62:B65"/>
    <mergeCell ref="C62:C63"/>
    <mergeCell ref="C75:F75"/>
    <mergeCell ref="C76:C78"/>
    <mergeCell ref="C70:C71"/>
    <mergeCell ref="E69:F69"/>
    <mergeCell ref="E70:F71"/>
    <mergeCell ref="E60:E61"/>
    <mergeCell ref="F54:F55"/>
    <mergeCell ref="D51:D55"/>
    <mergeCell ref="E51:E55"/>
    <mergeCell ref="E9:E11"/>
    <mergeCell ref="D9:D11"/>
    <mergeCell ref="C15:F15"/>
    <mergeCell ref="E17:E18"/>
    <mergeCell ref="C5:F5"/>
    <mergeCell ref="B101:B106"/>
    <mergeCell ref="C89:C90"/>
    <mergeCell ref="C93:C94"/>
    <mergeCell ref="B83:B85"/>
    <mergeCell ref="B86:B88"/>
    <mergeCell ref="B89:B92"/>
    <mergeCell ref="B93:B96"/>
    <mergeCell ref="C82:F82"/>
    <mergeCell ref="C83:C84"/>
    <mergeCell ref="C86:C87"/>
    <mergeCell ref="C51:C55"/>
    <mergeCell ref="F52:F53"/>
    <mergeCell ref="E8:F8"/>
    <mergeCell ref="C67:F67"/>
    <mergeCell ref="D70:D71"/>
  </mergeCells>
  <phoneticPr fontId="12"/>
  <pageMargins left="0.70866141732283472" right="0.70866141732283472" top="0.74803149606299213" bottom="0.74803149606299213" header="0.31496062992125984" footer="0.31496062992125984"/>
  <pageSetup paperSize="9" scale="51" fitToHeight="2"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B589"/>
  <sheetViews>
    <sheetView topLeftCell="A518" zoomScale="85" zoomScaleNormal="85" workbookViewId="0">
      <selection activeCell="V571" sqref="V571"/>
    </sheetView>
  </sheetViews>
  <sheetFormatPr defaultRowHeight="13.5" customHeight="1"/>
  <cols>
    <col min="1" max="1" width="1.625" style="10" customWidth="1"/>
    <col min="2" max="20" width="1.625" style="3" hidden="1" customWidth="1"/>
    <col min="21" max="21" width="28.625" style="4" customWidth="1"/>
    <col min="22" max="22" width="11.5" style="5" customWidth="1"/>
    <col min="23" max="23" width="7.625" style="3" customWidth="1"/>
    <col min="24" max="36" width="7.75" style="3" customWidth="1"/>
    <col min="37" max="47" width="7.625" style="3" customWidth="1"/>
    <col min="48" max="53" width="9" style="3"/>
    <col min="54" max="54" width="12.25" style="3" customWidth="1"/>
    <col min="55" max="55" width="27.25" style="3" customWidth="1"/>
    <col min="56" max="16384" width="9" style="3"/>
  </cols>
  <sheetData>
    <row r="2" spans="21:47" ht="17.25" customHeight="1">
      <c r="U2" s="23" t="s">
        <v>186</v>
      </c>
    </row>
    <row r="4" spans="21:47" ht="13.5" customHeight="1">
      <c r="U4" s="1" t="s">
        <v>196</v>
      </c>
      <c r="V4" s="17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21:47" ht="13.5" customHeight="1">
      <c r="U5" s="173" t="s">
        <v>321</v>
      </c>
      <c r="V5" s="174" t="s">
        <v>5</v>
      </c>
      <c r="W5" s="41">
        <v>1990</v>
      </c>
      <c r="X5" s="41">
        <f t="shared" ref="X5:AK5" si="0">W5+1</f>
        <v>1991</v>
      </c>
      <c r="Y5" s="41">
        <f t="shared" si="0"/>
        <v>1992</v>
      </c>
      <c r="Z5" s="41">
        <f t="shared" si="0"/>
        <v>1993</v>
      </c>
      <c r="AA5" s="41">
        <f t="shared" si="0"/>
        <v>1994</v>
      </c>
      <c r="AB5" s="41">
        <f t="shared" si="0"/>
        <v>1995</v>
      </c>
      <c r="AC5" s="41">
        <f t="shared" si="0"/>
        <v>1996</v>
      </c>
      <c r="AD5" s="41">
        <f t="shared" si="0"/>
        <v>1997</v>
      </c>
      <c r="AE5" s="41">
        <f t="shared" si="0"/>
        <v>1998</v>
      </c>
      <c r="AF5" s="41">
        <f t="shared" si="0"/>
        <v>1999</v>
      </c>
      <c r="AG5" s="41">
        <f t="shared" si="0"/>
        <v>2000</v>
      </c>
      <c r="AH5" s="41">
        <f t="shared" si="0"/>
        <v>2001</v>
      </c>
      <c r="AI5" s="41">
        <f t="shared" si="0"/>
        <v>2002</v>
      </c>
      <c r="AJ5" s="41">
        <f t="shared" si="0"/>
        <v>2003</v>
      </c>
      <c r="AK5" s="41">
        <f t="shared" si="0"/>
        <v>2004</v>
      </c>
      <c r="AL5" s="41">
        <f t="shared" ref="AL5:AU5" si="1">AK5+1</f>
        <v>2005</v>
      </c>
      <c r="AM5" s="41">
        <f t="shared" si="1"/>
        <v>2006</v>
      </c>
      <c r="AN5" s="41">
        <f t="shared" si="1"/>
        <v>2007</v>
      </c>
      <c r="AO5" s="41">
        <f t="shared" si="1"/>
        <v>2008</v>
      </c>
      <c r="AP5" s="41">
        <f t="shared" si="1"/>
        <v>2009</v>
      </c>
      <c r="AQ5" s="41">
        <f t="shared" si="1"/>
        <v>2010</v>
      </c>
      <c r="AR5" s="41">
        <f t="shared" si="1"/>
        <v>2011</v>
      </c>
      <c r="AS5" s="41">
        <f t="shared" si="1"/>
        <v>2012</v>
      </c>
      <c r="AT5" s="41">
        <f t="shared" si="1"/>
        <v>2013</v>
      </c>
      <c r="AU5" s="41">
        <f t="shared" si="1"/>
        <v>2014</v>
      </c>
    </row>
    <row r="6" spans="21:47" ht="13.5" customHeight="1">
      <c r="U6" s="175" t="s">
        <v>322</v>
      </c>
      <c r="V6" s="176" t="s">
        <v>37</v>
      </c>
      <c r="W6" s="329">
        <v>65.900000000000006</v>
      </c>
      <c r="X6" s="330">
        <v>65.900000000000006</v>
      </c>
      <c r="Y6" s="330">
        <v>65.900000000000006</v>
      </c>
      <c r="Z6" s="330">
        <v>65.900000000000006</v>
      </c>
      <c r="AA6" s="330">
        <v>65.900000000000006</v>
      </c>
      <c r="AB6" s="330">
        <v>65.900000000000006</v>
      </c>
      <c r="AC6" s="330">
        <v>65.900000000000006</v>
      </c>
      <c r="AD6" s="330">
        <v>65.900000000000006</v>
      </c>
      <c r="AE6" s="330">
        <v>65.900000000000006</v>
      </c>
      <c r="AF6" s="330">
        <v>65.900000000000006</v>
      </c>
      <c r="AG6" s="330">
        <v>66</v>
      </c>
      <c r="AH6" s="330">
        <v>65.900000000000006</v>
      </c>
      <c r="AI6" s="330">
        <v>65.900000000000006</v>
      </c>
      <c r="AJ6" s="330">
        <v>65.900000000000006</v>
      </c>
      <c r="AK6" s="330">
        <v>65.900000000000006</v>
      </c>
      <c r="AL6" s="330">
        <v>65.900000000000006</v>
      </c>
      <c r="AM6" s="330">
        <v>65.900000000000006</v>
      </c>
      <c r="AN6" s="330">
        <v>65.900000000000006</v>
      </c>
      <c r="AO6" s="330">
        <v>65.900000000000006</v>
      </c>
      <c r="AP6" s="330">
        <v>65.8</v>
      </c>
      <c r="AQ6" s="330">
        <v>65.8</v>
      </c>
      <c r="AR6" s="330">
        <v>65.8</v>
      </c>
      <c r="AS6" s="330">
        <v>65.8</v>
      </c>
      <c r="AT6" s="330">
        <v>65.8</v>
      </c>
      <c r="AU6" s="330">
        <v>65.8</v>
      </c>
    </row>
    <row r="7" spans="21:47" ht="27.75" customHeight="1">
      <c r="U7" s="175" t="s">
        <v>323</v>
      </c>
      <c r="V7" s="176" t="s">
        <v>38</v>
      </c>
      <c r="W7" s="365">
        <v>2.6</v>
      </c>
      <c r="X7" s="366">
        <v>2.6</v>
      </c>
      <c r="Y7" s="366">
        <v>2.6</v>
      </c>
      <c r="Z7" s="366">
        <v>2.6</v>
      </c>
      <c r="AA7" s="366">
        <v>2.6</v>
      </c>
      <c r="AB7" s="366">
        <v>2.6</v>
      </c>
      <c r="AC7" s="366">
        <v>2.6</v>
      </c>
      <c r="AD7" s="366">
        <v>2.6</v>
      </c>
      <c r="AE7" s="366">
        <v>2.6</v>
      </c>
      <c r="AF7" s="366">
        <v>2.6</v>
      </c>
      <c r="AG7" s="366">
        <v>2.9</v>
      </c>
      <c r="AH7" s="366">
        <v>2.6</v>
      </c>
      <c r="AI7" s="366">
        <v>2.5</v>
      </c>
      <c r="AJ7" s="366">
        <v>2.2999999999999998</v>
      </c>
      <c r="AK7" s="366">
        <v>2.1</v>
      </c>
      <c r="AL7" s="366">
        <v>2</v>
      </c>
      <c r="AM7" s="366">
        <v>2</v>
      </c>
      <c r="AN7" s="366">
        <v>2</v>
      </c>
      <c r="AO7" s="366">
        <v>1.9</v>
      </c>
      <c r="AP7" s="366">
        <v>1.7</v>
      </c>
      <c r="AQ7" s="366">
        <v>1.7</v>
      </c>
      <c r="AR7" s="366">
        <v>2</v>
      </c>
      <c r="AS7" s="366">
        <v>1.8</v>
      </c>
      <c r="AT7" s="366">
        <v>1.7</v>
      </c>
      <c r="AU7" s="366">
        <v>1.6</v>
      </c>
    </row>
    <row r="8" spans="21:47" ht="28.5" customHeight="1">
      <c r="U8" s="177" t="s">
        <v>324</v>
      </c>
      <c r="V8" s="176" t="s">
        <v>38</v>
      </c>
      <c r="W8" s="365">
        <v>63.3</v>
      </c>
      <c r="X8" s="366">
        <v>63.3</v>
      </c>
      <c r="Y8" s="366">
        <v>63.3</v>
      </c>
      <c r="Z8" s="366">
        <v>63.3</v>
      </c>
      <c r="AA8" s="366">
        <v>63.3</v>
      </c>
      <c r="AB8" s="366">
        <v>63.3</v>
      </c>
      <c r="AC8" s="366">
        <v>63.3</v>
      </c>
      <c r="AD8" s="366">
        <v>63.3</v>
      </c>
      <c r="AE8" s="366">
        <v>63.3</v>
      </c>
      <c r="AF8" s="366">
        <v>63.3</v>
      </c>
      <c r="AG8" s="366">
        <v>63</v>
      </c>
      <c r="AH8" s="366">
        <v>63.3</v>
      </c>
      <c r="AI8" s="366">
        <v>63.4</v>
      </c>
      <c r="AJ8" s="366">
        <v>63.6</v>
      </c>
      <c r="AK8" s="366">
        <v>63.7</v>
      </c>
      <c r="AL8" s="366">
        <v>63.9</v>
      </c>
      <c r="AM8" s="366">
        <v>63.9</v>
      </c>
      <c r="AN8" s="366">
        <v>63.8</v>
      </c>
      <c r="AO8" s="366">
        <v>63.9</v>
      </c>
      <c r="AP8" s="366">
        <v>64.099999999999994</v>
      </c>
      <c r="AQ8" s="366">
        <v>64.099999999999994</v>
      </c>
      <c r="AR8" s="366">
        <v>63.7</v>
      </c>
      <c r="AS8" s="366">
        <v>64</v>
      </c>
      <c r="AT8" s="366">
        <v>64.099999999999994</v>
      </c>
      <c r="AU8" s="366">
        <v>64.099999999999994</v>
      </c>
    </row>
    <row r="9" spans="21:47" ht="13.5" customHeight="1">
      <c r="U9" s="175" t="s">
        <v>325</v>
      </c>
      <c r="V9" s="178"/>
      <c r="W9" s="367">
        <v>0.78500000000000003</v>
      </c>
      <c r="X9" s="368">
        <v>0.78500000000000003</v>
      </c>
      <c r="Y9" s="368">
        <v>0.78500000000000003</v>
      </c>
      <c r="Z9" s="368">
        <v>0.78500000000000003</v>
      </c>
      <c r="AA9" s="368">
        <v>0.78500000000000003</v>
      </c>
      <c r="AB9" s="368">
        <v>0.78500000000000003</v>
      </c>
      <c r="AC9" s="368">
        <v>0.78500000000000003</v>
      </c>
      <c r="AD9" s="368">
        <v>0.78500000000000003</v>
      </c>
      <c r="AE9" s="368">
        <v>0.78500000000000003</v>
      </c>
      <c r="AF9" s="368">
        <v>0.78500000000000003</v>
      </c>
      <c r="AG9" s="368">
        <v>0.78500000000000003</v>
      </c>
      <c r="AH9" s="368">
        <v>0.78500000000000003</v>
      </c>
      <c r="AI9" s="368">
        <v>0.78500000000000003</v>
      </c>
      <c r="AJ9" s="368">
        <v>0.78500000000000003</v>
      </c>
      <c r="AK9" s="368">
        <v>0.78500000000000003</v>
      </c>
      <c r="AL9" s="368">
        <v>0.78500000000000003</v>
      </c>
      <c r="AM9" s="368">
        <v>0.78500000000000003</v>
      </c>
      <c r="AN9" s="368">
        <v>0.78500000000000003</v>
      </c>
      <c r="AO9" s="368">
        <v>0.78500000000000003</v>
      </c>
      <c r="AP9" s="368">
        <v>0.78500000000000003</v>
      </c>
      <c r="AQ9" s="368">
        <v>0.78500000000000003</v>
      </c>
      <c r="AR9" s="368">
        <v>0.78500000000000003</v>
      </c>
      <c r="AS9" s="368">
        <v>0.78500000000000003</v>
      </c>
      <c r="AT9" s="368">
        <v>0.78500000000000003</v>
      </c>
      <c r="AU9" s="368">
        <v>0.78500000000000003</v>
      </c>
    </row>
    <row r="10" spans="21:47" ht="13.5" customHeight="1">
      <c r="U10" s="175" t="s">
        <v>326</v>
      </c>
      <c r="V10" s="178" t="s">
        <v>327</v>
      </c>
      <c r="W10" s="367">
        <v>0.497</v>
      </c>
      <c r="X10" s="368">
        <v>0.497</v>
      </c>
      <c r="Y10" s="368">
        <v>0.497</v>
      </c>
      <c r="Z10" s="368">
        <v>0.497</v>
      </c>
      <c r="AA10" s="368">
        <v>0.497</v>
      </c>
      <c r="AB10" s="368">
        <v>0.497</v>
      </c>
      <c r="AC10" s="368">
        <v>0.497</v>
      </c>
      <c r="AD10" s="368">
        <v>0.497</v>
      </c>
      <c r="AE10" s="368">
        <v>0.497</v>
      </c>
      <c r="AF10" s="368">
        <v>0.497</v>
      </c>
      <c r="AG10" s="368">
        <v>0.495</v>
      </c>
      <c r="AH10" s="368">
        <v>0.497</v>
      </c>
      <c r="AI10" s="368">
        <v>0.498</v>
      </c>
      <c r="AJ10" s="368">
        <v>0.499</v>
      </c>
      <c r="AK10" s="368">
        <v>0.5</v>
      </c>
      <c r="AL10" s="368">
        <v>0.501</v>
      </c>
      <c r="AM10" s="368">
        <v>0.501</v>
      </c>
      <c r="AN10" s="368">
        <v>0.501</v>
      </c>
      <c r="AO10" s="368">
        <v>0.502</v>
      </c>
      <c r="AP10" s="368">
        <v>0.503</v>
      </c>
      <c r="AQ10" s="368">
        <v>0.503</v>
      </c>
      <c r="AR10" s="368">
        <v>0.5</v>
      </c>
      <c r="AS10" s="368">
        <v>0.502</v>
      </c>
      <c r="AT10" s="368">
        <v>0.503</v>
      </c>
      <c r="AU10" s="368">
        <v>0.503</v>
      </c>
    </row>
    <row r="11" spans="21:47" ht="13.5" customHeight="1">
      <c r="U11" s="173" t="s">
        <v>321</v>
      </c>
      <c r="V11" s="174" t="s">
        <v>5</v>
      </c>
      <c r="W11" s="41">
        <v>1990</v>
      </c>
      <c r="X11" s="41">
        <f t="shared" ref="X11" si="2">W11+1</f>
        <v>1991</v>
      </c>
      <c r="Y11" s="41">
        <f t="shared" ref="Y11" si="3">X11+1</f>
        <v>1992</v>
      </c>
      <c r="Z11" s="41">
        <f t="shared" ref="Z11" si="4">Y11+1</f>
        <v>1993</v>
      </c>
      <c r="AA11" s="41">
        <f t="shared" ref="AA11" si="5">Z11+1</f>
        <v>1994</v>
      </c>
      <c r="AB11" s="41">
        <f t="shared" ref="AB11" si="6">AA11+1</f>
        <v>1995</v>
      </c>
      <c r="AC11" s="41">
        <f t="shared" ref="AC11" si="7">AB11+1</f>
        <v>1996</v>
      </c>
      <c r="AD11" s="41">
        <f t="shared" ref="AD11" si="8">AC11+1</f>
        <v>1997</v>
      </c>
      <c r="AE11" s="41">
        <f t="shared" ref="AE11" si="9">AD11+1</f>
        <v>1998</v>
      </c>
      <c r="AF11" s="41">
        <f t="shared" ref="AF11" si="10">AE11+1</f>
        <v>1999</v>
      </c>
      <c r="AG11" s="41">
        <f t="shared" ref="AG11" si="11">AF11+1</f>
        <v>2000</v>
      </c>
      <c r="AH11" s="41">
        <f t="shared" ref="AH11" si="12">AG11+1</f>
        <v>2001</v>
      </c>
      <c r="AI11" s="41">
        <f t="shared" ref="AI11" si="13">AH11+1</f>
        <v>2002</v>
      </c>
      <c r="AJ11" s="41">
        <f t="shared" ref="AJ11" si="14">AI11+1</f>
        <v>2003</v>
      </c>
      <c r="AK11" s="41">
        <f t="shared" ref="AK11" si="15">AJ11+1</f>
        <v>2004</v>
      </c>
      <c r="AL11" s="41">
        <f t="shared" ref="AL11" si="16">AK11+1</f>
        <v>2005</v>
      </c>
      <c r="AM11" s="41">
        <f t="shared" ref="AM11" si="17">AL11+1</f>
        <v>2006</v>
      </c>
      <c r="AN11" s="41">
        <f t="shared" ref="AN11" si="18">AM11+1</f>
        <v>2007</v>
      </c>
      <c r="AO11" s="41">
        <f t="shared" ref="AO11" si="19">AN11+1</f>
        <v>2008</v>
      </c>
      <c r="AP11" s="41">
        <f t="shared" ref="AP11" si="20">AO11+1</f>
        <v>2009</v>
      </c>
      <c r="AQ11" s="41">
        <f t="shared" ref="AQ11" si="21">AP11+1</f>
        <v>2010</v>
      </c>
      <c r="AR11" s="41">
        <f t="shared" ref="AR11" si="22">AQ11+1</f>
        <v>2011</v>
      </c>
      <c r="AS11" s="41">
        <f t="shared" ref="AS11" si="23">AR11+1</f>
        <v>2012</v>
      </c>
      <c r="AT11" s="41">
        <f t="shared" ref="AT11:AU11" si="24">AS11+1</f>
        <v>2013</v>
      </c>
      <c r="AU11" s="41">
        <f t="shared" si="24"/>
        <v>2014</v>
      </c>
    </row>
    <row r="12" spans="21:47" ht="13.5" customHeight="1">
      <c r="U12" s="175" t="s">
        <v>328</v>
      </c>
      <c r="V12" s="176" t="s">
        <v>37</v>
      </c>
      <c r="W12" s="369">
        <v>1.3</v>
      </c>
      <c r="X12" s="370">
        <v>1.3</v>
      </c>
      <c r="Y12" s="370">
        <v>1.3</v>
      </c>
      <c r="Z12" s="370">
        <v>1.3</v>
      </c>
      <c r="AA12" s="370">
        <v>1.3</v>
      </c>
      <c r="AB12" s="370">
        <v>1.3</v>
      </c>
      <c r="AC12" s="370">
        <v>1.3</v>
      </c>
      <c r="AD12" s="370">
        <v>1.3</v>
      </c>
      <c r="AE12" s="370">
        <v>1.3</v>
      </c>
      <c r="AF12" s="370">
        <v>1.3</v>
      </c>
      <c r="AG12" s="370">
        <v>1.3</v>
      </c>
      <c r="AH12" s="370">
        <v>1.3</v>
      </c>
      <c r="AI12" s="370">
        <v>1.3</v>
      </c>
      <c r="AJ12" s="370">
        <v>1.3</v>
      </c>
      <c r="AK12" s="370">
        <v>1.3</v>
      </c>
      <c r="AL12" s="370">
        <v>1.3</v>
      </c>
      <c r="AM12" s="370">
        <v>1.3</v>
      </c>
      <c r="AN12" s="370">
        <v>1.3</v>
      </c>
      <c r="AO12" s="370">
        <v>1.3</v>
      </c>
      <c r="AP12" s="370">
        <v>1.3</v>
      </c>
      <c r="AQ12" s="370">
        <v>1.3</v>
      </c>
      <c r="AR12" s="370">
        <v>1.3</v>
      </c>
      <c r="AS12" s="370">
        <v>1.3</v>
      </c>
      <c r="AT12" s="370">
        <v>1.3</v>
      </c>
      <c r="AU12" s="370">
        <v>1.3</v>
      </c>
    </row>
    <row r="13" spans="21:47" ht="28.5" customHeight="1">
      <c r="U13" s="175" t="s">
        <v>329</v>
      </c>
      <c r="V13" s="176" t="s">
        <v>37</v>
      </c>
      <c r="W13" s="371">
        <v>0.3</v>
      </c>
      <c r="X13" s="372">
        <v>0.3</v>
      </c>
      <c r="Y13" s="372">
        <v>0.3</v>
      </c>
      <c r="Z13" s="372">
        <v>0.3</v>
      </c>
      <c r="AA13" s="372">
        <v>0.3</v>
      </c>
      <c r="AB13" s="372">
        <v>0.3</v>
      </c>
      <c r="AC13" s="372">
        <v>0.3</v>
      </c>
      <c r="AD13" s="372">
        <v>0.3</v>
      </c>
      <c r="AE13" s="372">
        <v>0.3</v>
      </c>
      <c r="AF13" s="372">
        <v>0.3</v>
      </c>
      <c r="AG13" s="372">
        <v>0.4</v>
      </c>
      <c r="AH13" s="372">
        <v>0.3</v>
      </c>
      <c r="AI13" s="372">
        <v>0.3</v>
      </c>
      <c r="AJ13" s="372">
        <v>0.3</v>
      </c>
      <c r="AK13" s="372">
        <v>0.3</v>
      </c>
      <c r="AL13" s="372">
        <v>0.3</v>
      </c>
      <c r="AM13" s="372">
        <v>0.3</v>
      </c>
      <c r="AN13" s="372">
        <v>0.3</v>
      </c>
      <c r="AO13" s="372">
        <v>0.3</v>
      </c>
      <c r="AP13" s="372">
        <v>0.3</v>
      </c>
      <c r="AQ13" s="372">
        <v>0.3</v>
      </c>
      <c r="AR13" s="372">
        <v>0.3</v>
      </c>
      <c r="AS13" s="372">
        <v>0.3</v>
      </c>
      <c r="AT13" s="372">
        <v>0.3</v>
      </c>
      <c r="AU13" s="372">
        <v>0.3</v>
      </c>
    </row>
    <row r="14" spans="21:47" ht="28.5" customHeight="1">
      <c r="U14" s="177" t="s">
        <v>330</v>
      </c>
      <c r="V14" s="176" t="s">
        <v>37</v>
      </c>
      <c r="W14" s="371">
        <v>1</v>
      </c>
      <c r="X14" s="372">
        <v>1</v>
      </c>
      <c r="Y14" s="372">
        <v>1</v>
      </c>
      <c r="Z14" s="372">
        <v>1</v>
      </c>
      <c r="AA14" s="372">
        <v>1</v>
      </c>
      <c r="AB14" s="372">
        <v>1</v>
      </c>
      <c r="AC14" s="372">
        <v>1</v>
      </c>
      <c r="AD14" s="372">
        <v>1</v>
      </c>
      <c r="AE14" s="372">
        <v>1</v>
      </c>
      <c r="AF14" s="372">
        <v>1</v>
      </c>
      <c r="AG14" s="372">
        <v>0.9</v>
      </c>
      <c r="AH14" s="372">
        <v>1</v>
      </c>
      <c r="AI14" s="372">
        <v>1</v>
      </c>
      <c r="AJ14" s="372">
        <v>1</v>
      </c>
      <c r="AK14" s="372">
        <v>1</v>
      </c>
      <c r="AL14" s="372">
        <v>1</v>
      </c>
      <c r="AM14" s="372">
        <v>1</v>
      </c>
      <c r="AN14" s="372">
        <v>1</v>
      </c>
      <c r="AO14" s="372">
        <v>1</v>
      </c>
      <c r="AP14" s="372">
        <v>1</v>
      </c>
      <c r="AQ14" s="372">
        <v>1</v>
      </c>
      <c r="AR14" s="372">
        <v>1</v>
      </c>
      <c r="AS14" s="372">
        <v>1</v>
      </c>
      <c r="AT14" s="372">
        <v>1.1000000000000001</v>
      </c>
      <c r="AU14" s="372">
        <v>1.1000000000000001</v>
      </c>
    </row>
    <row r="15" spans="21:47" ht="13.5" customHeight="1">
      <c r="U15" s="175" t="s">
        <v>331</v>
      </c>
      <c r="V15" s="178"/>
      <c r="W15" s="373">
        <v>1.0920000000000001</v>
      </c>
      <c r="X15" s="374">
        <v>1.0920000000000001</v>
      </c>
      <c r="Y15" s="374">
        <v>1.0920000000000001</v>
      </c>
      <c r="Z15" s="374">
        <v>1.0920000000000001</v>
      </c>
      <c r="AA15" s="374">
        <v>1.0920000000000001</v>
      </c>
      <c r="AB15" s="374">
        <v>1.0920000000000001</v>
      </c>
      <c r="AC15" s="374">
        <v>1.0920000000000001</v>
      </c>
      <c r="AD15" s="374">
        <v>1.0920000000000001</v>
      </c>
      <c r="AE15" s="374">
        <v>1.0920000000000001</v>
      </c>
      <c r="AF15" s="374">
        <v>1.0920000000000001</v>
      </c>
      <c r="AG15" s="374">
        <v>1.0920000000000001</v>
      </c>
      <c r="AH15" s="374">
        <v>1.0920000000000001</v>
      </c>
      <c r="AI15" s="374">
        <v>1.0920000000000001</v>
      </c>
      <c r="AJ15" s="374">
        <v>1.0920000000000001</v>
      </c>
      <c r="AK15" s="374">
        <v>1.0920000000000001</v>
      </c>
      <c r="AL15" s="374">
        <v>1.0920000000000001</v>
      </c>
      <c r="AM15" s="374">
        <v>1.0920000000000001</v>
      </c>
      <c r="AN15" s="374">
        <v>1.0920000000000001</v>
      </c>
      <c r="AO15" s="374">
        <v>1.0920000000000001</v>
      </c>
      <c r="AP15" s="374">
        <v>1.0920000000000001</v>
      </c>
      <c r="AQ15" s="374">
        <v>1.0920000000000001</v>
      </c>
      <c r="AR15" s="374">
        <v>1.0920000000000001</v>
      </c>
      <c r="AS15" s="374">
        <v>1.0920000000000001</v>
      </c>
      <c r="AT15" s="374">
        <v>1.0920000000000001</v>
      </c>
      <c r="AU15" s="374">
        <v>1.0920000000000001</v>
      </c>
    </row>
    <row r="16" spans="21:47" ht="13.5" customHeight="1">
      <c r="U16" s="175" t="s">
        <v>326</v>
      </c>
      <c r="V16" s="178" t="s">
        <v>327</v>
      </c>
      <c r="W16" s="373">
        <v>0.01</v>
      </c>
      <c r="X16" s="374">
        <v>0.01</v>
      </c>
      <c r="Y16" s="374">
        <v>0.01</v>
      </c>
      <c r="Z16" s="374">
        <v>0.01</v>
      </c>
      <c r="AA16" s="374">
        <v>0.01</v>
      </c>
      <c r="AB16" s="374">
        <v>0.01</v>
      </c>
      <c r="AC16" s="374">
        <v>0.01</v>
      </c>
      <c r="AD16" s="374">
        <v>0.01</v>
      </c>
      <c r="AE16" s="374">
        <v>0.01</v>
      </c>
      <c r="AF16" s="374">
        <v>0.01</v>
      </c>
      <c r="AG16" s="374">
        <v>0.01</v>
      </c>
      <c r="AH16" s="374">
        <v>1.0999999999999999E-2</v>
      </c>
      <c r="AI16" s="374">
        <v>1.0999999999999999E-2</v>
      </c>
      <c r="AJ16" s="374">
        <v>1.0999999999999999E-2</v>
      </c>
      <c r="AK16" s="374">
        <v>1.0999999999999999E-2</v>
      </c>
      <c r="AL16" s="374">
        <v>1.0999999999999999E-2</v>
      </c>
      <c r="AM16" s="374">
        <v>1.0999999999999999E-2</v>
      </c>
      <c r="AN16" s="374">
        <v>1.0999999999999999E-2</v>
      </c>
      <c r="AO16" s="374">
        <v>1.0999999999999999E-2</v>
      </c>
      <c r="AP16" s="374">
        <v>1.0999999999999999E-2</v>
      </c>
      <c r="AQ16" s="374">
        <v>1.0999999999999999E-2</v>
      </c>
      <c r="AR16" s="374">
        <v>1.0999999999999999E-2</v>
      </c>
      <c r="AS16" s="374">
        <v>1.0999999999999999E-2</v>
      </c>
      <c r="AT16" s="374">
        <v>1.2E-2</v>
      </c>
      <c r="AU16" s="374">
        <v>1.2E-2</v>
      </c>
    </row>
    <row r="17" spans="21:47" ht="13.5" customHeight="1">
      <c r="U17" s="173" t="s">
        <v>321</v>
      </c>
      <c r="V17" s="174" t="s">
        <v>5</v>
      </c>
      <c r="W17" s="41">
        <v>1990</v>
      </c>
      <c r="X17" s="41">
        <f t="shared" ref="X17" si="25">W17+1</f>
        <v>1991</v>
      </c>
      <c r="Y17" s="41">
        <f t="shared" ref="Y17" si="26">X17+1</f>
        <v>1992</v>
      </c>
      <c r="Z17" s="41">
        <f t="shared" ref="Z17" si="27">Y17+1</f>
        <v>1993</v>
      </c>
      <c r="AA17" s="41">
        <f t="shared" ref="AA17" si="28">Z17+1</f>
        <v>1994</v>
      </c>
      <c r="AB17" s="41">
        <f t="shared" ref="AB17" si="29">AA17+1</f>
        <v>1995</v>
      </c>
      <c r="AC17" s="41">
        <f t="shared" ref="AC17" si="30">AB17+1</f>
        <v>1996</v>
      </c>
      <c r="AD17" s="41">
        <f t="shared" ref="AD17" si="31">AC17+1</f>
        <v>1997</v>
      </c>
      <c r="AE17" s="41">
        <f t="shared" ref="AE17" si="32">AD17+1</f>
        <v>1998</v>
      </c>
      <c r="AF17" s="41">
        <f t="shared" ref="AF17" si="33">AE17+1</f>
        <v>1999</v>
      </c>
      <c r="AG17" s="41">
        <f t="shared" ref="AG17" si="34">AF17+1</f>
        <v>2000</v>
      </c>
      <c r="AH17" s="41">
        <f t="shared" ref="AH17" si="35">AG17+1</f>
        <v>2001</v>
      </c>
      <c r="AI17" s="41">
        <f t="shared" ref="AI17" si="36">AH17+1</f>
        <v>2002</v>
      </c>
      <c r="AJ17" s="41">
        <f t="shared" ref="AJ17" si="37">AI17+1</f>
        <v>2003</v>
      </c>
      <c r="AK17" s="41">
        <f t="shared" ref="AK17" si="38">AJ17+1</f>
        <v>2004</v>
      </c>
      <c r="AL17" s="41">
        <f t="shared" ref="AL17" si="39">AK17+1</f>
        <v>2005</v>
      </c>
      <c r="AM17" s="41">
        <f t="shared" ref="AM17" si="40">AL17+1</f>
        <v>2006</v>
      </c>
      <c r="AN17" s="41">
        <f t="shared" ref="AN17" si="41">AM17+1</f>
        <v>2007</v>
      </c>
      <c r="AO17" s="41">
        <f t="shared" ref="AO17" si="42">AN17+1</f>
        <v>2008</v>
      </c>
      <c r="AP17" s="41">
        <f t="shared" ref="AP17" si="43">AO17+1</f>
        <v>2009</v>
      </c>
      <c r="AQ17" s="41">
        <f t="shared" ref="AQ17" si="44">AP17+1</f>
        <v>2010</v>
      </c>
      <c r="AR17" s="41">
        <f t="shared" ref="AR17" si="45">AQ17+1</f>
        <v>2011</v>
      </c>
      <c r="AS17" s="41">
        <f t="shared" ref="AS17" si="46">AR17+1</f>
        <v>2012</v>
      </c>
      <c r="AT17" s="41">
        <f t="shared" ref="AT17:AU17" si="47">AS17+1</f>
        <v>2013</v>
      </c>
      <c r="AU17" s="41">
        <f t="shared" si="47"/>
        <v>2014</v>
      </c>
    </row>
    <row r="18" spans="21:47" ht="13.5" customHeight="1">
      <c r="U18" s="180" t="s">
        <v>121</v>
      </c>
      <c r="V18" s="178" t="s">
        <v>327</v>
      </c>
      <c r="W18" s="375">
        <v>0.50800000000000001</v>
      </c>
      <c r="X18" s="376">
        <v>0.50800000000000001</v>
      </c>
      <c r="Y18" s="376">
        <v>0.50800000000000001</v>
      </c>
      <c r="Z18" s="376">
        <v>0.50800000000000001</v>
      </c>
      <c r="AA18" s="376">
        <v>0.50800000000000001</v>
      </c>
      <c r="AB18" s="376">
        <v>0.50800000000000001</v>
      </c>
      <c r="AC18" s="376">
        <v>0.50800000000000001</v>
      </c>
      <c r="AD18" s="376">
        <v>0.50800000000000001</v>
      </c>
      <c r="AE18" s="376">
        <v>0.50800000000000001</v>
      </c>
      <c r="AF18" s="376">
        <v>0.50800000000000001</v>
      </c>
      <c r="AG18" s="376">
        <v>0.505</v>
      </c>
      <c r="AH18" s="376">
        <v>0.50800000000000001</v>
      </c>
      <c r="AI18" s="376">
        <v>0.50800000000000001</v>
      </c>
      <c r="AJ18" s="376">
        <v>0.51</v>
      </c>
      <c r="AK18" s="376">
        <v>0.51100000000000001</v>
      </c>
      <c r="AL18" s="376">
        <v>0.51200000000000001</v>
      </c>
      <c r="AM18" s="376">
        <v>0.51300000000000001</v>
      </c>
      <c r="AN18" s="376">
        <v>0.51200000000000001</v>
      </c>
      <c r="AO18" s="376">
        <v>0.51300000000000001</v>
      </c>
      <c r="AP18" s="376">
        <v>0.51400000000000001</v>
      </c>
      <c r="AQ18" s="376">
        <v>0.51400000000000001</v>
      </c>
      <c r="AR18" s="376">
        <v>0.51100000000000001</v>
      </c>
      <c r="AS18" s="376">
        <v>0.51400000000000001</v>
      </c>
      <c r="AT18" s="376">
        <v>0.51400000000000001</v>
      </c>
      <c r="AU18" s="376">
        <v>0.51500000000000001</v>
      </c>
    </row>
    <row r="19" spans="21:47" ht="13.5" customHeight="1">
      <c r="U19" s="33"/>
      <c r="V19" s="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21:47" ht="13.5" customHeight="1">
      <c r="U20" s="33"/>
      <c r="V20" s="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21:47" ht="13.5" customHeight="1">
      <c r="U21" s="1" t="s">
        <v>197</v>
      </c>
      <c r="V21" s="17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21:47" ht="13.5" customHeight="1">
      <c r="U22" s="181" t="s">
        <v>321</v>
      </c>
      <c r="V22" s="181" t="s">
        <v>332</v>
      </c>
      <c r="W22" s="41">
        <v>1990</v>
      </c>
      <c r="X22" s="41">
        <f t="shared" ref="X22:AK22" si="48">W22+1</f>
        <v>1991</v>
      </c>
      <c r="Y22" s="41">
        <f t="shared" si="48"/>
        <v>1992</v>
      </c>
      <c r="Z22" s="41">
        <f t="shared" si="48"/>
        <v>1993</v>
      </c>
      <c r="AA22" s="41">
        <f t="shared" si="48"/>
        <v>1994</v>
      </c>
      <c r="AB22" s="41">
        <f t="shared" si="48"/>
        <v>1995</v>
      </c>
      <c r="AC22" s="41">
        <f t="shared" si="48"/>
        <v>1996</v>
      </c>
      <c r="AD22" s="41">
        <f t="shared" si="48"/>
        <v>1997</v>
      </c>
      <c r="AE22" s="41">
        <f t="shared" si="48"/>
        <v>1998</v>
      </c>
      <c r="AF22" s="41">
        <f t="shared" si="48"/>
        <v>1999</v>
      </c>
      <c r="AG22" s="41">
        <f t="shared" si="48"/>
        <v>2000</v>
      </c>
      <c r="AH22" s="41">
        <f t="shared" si="48"/>
        <v>2001</v>
      </c>
      <c r="AI22" s="41">
        <f t="shared" si="48"/>
        <v>2002</v>
      </c>
      <c r="AJ22" s="41">
        <f t="shared" si="48"/>
        <v>2003</v>
      </c>
      <c r="AK22" s="41">
        <f t="shared" si="48"/>
        <v>2004</v>
      </c>
      <c r="AL22" s="41">
        <f t="shared" ref="AL22:AU22" si="49">AK22+1</f>
        <v>2005</v>
      </c>
      <c r="AM22" s="41">
        <f t="shared" si="49"/>
        <v>2006</v>
      </c>
      <c r="AN22" s="41">
        <f t="shared" si="49"/>
        <v>2007</v>
      </c>
      <c r="AO22" s="41">
        <f t="shared" si="49"/>
        <v>2008</v>
      </c>
      <c r="AP22" s="41">
        <f t="shared" si="49"/>
        <v>2009</v>
      </c>
      <c r="AQ22" s="41">
        <f t="shared" si="49"/>
        <v>2010</v>
      </c>
      <c r="AR22" s="41">
        <f t="shared" si="49"/>
        <v>2011</v>
      </c>
      <c r="AS22" s="41">
        <f t="shared" si="49"/>
        <v>2012</v>
      </c>
      <c r="AT22" s="41">
        <f t="shared" si="49"/>
        <v>2013</v>
      </c>
      <c r="AU22" s="41">
        <f t="shared" si="49"/>
        <v>2014</v>
      </c>
    </row>
    <row r="23" spans="21:47" ht="13.5" customHeight="1">
      <c r="U23" s="182" t="s">
        <v>333</v>
      </c>
      <c r="V23" s="178" t="s">
        <v>39</v>
      </c>
      <c r="W23" s="377">
        <v>89366</v>
      </c>
      <c r="X23" s="378">
        <v>93166</v>
      </c>
      <c r="Y23" s="378">
        <v>96211</v>
      </c>
      <c r="Z23" s="378">
        <v>95192</v>
      </c>
      <c r="AA23" s="378">
        <v>97669</v>
      </c>
      <c r="AB23" s="378">
        <v>97311</v>
      </c>
      <c r="AC23" s="378">
        <v>98275</v>
      </c>
      <c r="AD23" s="378">
        <v>92194</v>
      </c>
      <c r="AE23" s="378">
        <v>81657</v>
      </c>
      <c r="AF23" s="378">
        <v>80843</v>
      </c>
      <c r="AG23" s="378">
        <v>81376</v>
      </c>
      <c r="AH23" s="378">
        <v>78328</v>
      </c>
      <c r="AI23" s="378">
        <v>75406</v>
      </c>
      <c r="AJ23" s="378">
        <v>73869</v>
      </c>
      <c r="AK23" s="305" t="s">
        <v>40</v>
      </c>
      <c r="AL23" s="305" t="s">
        <v>40</v>
      </c>
      <c r="AM23" s="305" t="s">
        <v>40</v>
      </c>
      <c r="AN23" s="305" t="s">
        <v>40</v>
      </c>
      <c r="AO23" s="305" t="s">
        <v>40</v>
      </c>
      <c r="AP23" s="305" t="s">
        <v>40</v>
      </c>
      <c r="AQ23" s="305" t="s">
        <v>40</v>
      </c>
      <c r="AR23" s="305" t="s">
        <v>40</v>
      </c>
      <c r="AS23" s="305" t="s">
        <v>40</v>
      </c>
      <c r="AT23" s="305" t="s">
        <v>40</v>
      </c>
      <c r="AU23" s="305" t="s">
        <v>40</v>
      </c>
    </row>
    <row r="24" spans="21:47" ht="13.5" customHeight="1">
      <c r="U24" s="184" t="s">
        <v>64</v>
      </c>
      <c r="V24" s="178" t="s">
        <v>41</v>
      </c>
      <c r="W24" s="305" t="s">
        <v>40</v>
      </c>
      <c r="X24" s="305" t="s">
        <v>40</v>
      </c>
      <c r="Y24" s="305" t="s">
        <v>40</v>
      </c>
      <c r="Z24" s="305" t="s">
        <v>40</v>
      </c>
      <c r="AA24" s="305" t="s">
        <v>40</v>
      </c>
      <c r="AB24" s="305" t="s">
        <v>40</v>
      </c>
      <c r="AC24" s="305" t="s">
        <v>40</v>
      </c>
      <c r="AD24" s="305" t="s">
        <v>40</v>
      </c>
      <c r="AE24" s="305" t="s">
        <v>40</v>
      </c>
      <c r="AF24" s="305" t="s">
        <v>40</v>
      </c>
      <c r="AG24" s="230">
        <v>69528</v>
      </c>
      <c r="AH24" s="230">
        <v>67729</v>
      </c>
      <c r="AI24" s="230">
        <v>63778</v>
      </c>
      <c r="AJ24" s="230">
        <v>62653</v>
      </c>
      <c r="AK24" s="230">
        <v>61202</v>
      </c>
      <c r="AL24" s="230">
        <v>63003</v>
      </c>
      <c r="AM24" s="230">
        <v>62404</v>
      </c>
      <c r="AN24" s="230">
        <v>59885</v>
      </c>
      <c r="AO24" s="230">
        <v>55647</v>
      </c>
      <c r="AP24" s="230">
        <v>49195.055</v>
      </c>
      <c r="AQ24" s="230">
        <v>47279</v>
      </c>
      <c r="AR24" s="230">
        <v>48884</v>
      </c>
      <c r="AS24" s="230">
        <v>49883</v>
      </c>
      <c r="AT24" s="230">
        <v>52105</v>
      </c>
      <c r="AU24" s="230">
        <v>51573</v>
      </c>
    </row>
    <row r="25" spans="21:47" ht="24.75">
      <c r="U25" s="182" t="s">
        <v>334</v>
      </c>
      <c r="V25" s="178"/>
      <c r="W25" s="379">
        <v>0.85299999999999998</v>
      </c>
      <c r="X25" s="380">
        <v>0.85299999999999998</v>
      </c>
      <c r="Y25" s="380">
        <v>0.85299999999999998</v>
      </c>
      <c r="Z25" s="380">
        <v>0.85299999999999998</v>
      </c>
      <c r="AA25" s="380">
        <v>0.85299999999999998</v>
      </c>
      <c r="AB25" s="380">
        <v>0.85299999999999998</v>
      </c>
      <c r="AC25" s="380">
        <v>0.85299999999999998</v>
      </c>
      <c r="AD25" s="380">
        <v>0.85299999999999998</v>
      </c>
      <c r="AE25" s="380">
        <v>0.85299999999999998</v>
      </c>
      <c r="AF25" s="380">
        <v>0.85299999999999998</v>
      </c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  <c r="AQ25" s="307"/>
      <c r="AR25" s="307"/>
      <c r="AS25" s="307"/>
      <c r="AT25" s="307"/>
      <c r="AU25" s="307"/>
    </row>
    <row r="26" spans="21:47" ht="13.5" customHeight="1">
      <c r="U26" s="184" t="s">
        <v>65</v>
      </c>
      <c r="V26" s="178" t="s">
        <v>41</v>
      </c>
      <c r="W26" s="377">
        <v>76253</v>
      </c>
      <c r="X26" s="378">
        <v>79495</v>
      </c>
      <c r="Y26" s="378">
        <v>82094</v>
      </c>
      <c r="Z26" s="378">
        <v>81224</v>
      </c>
      <c r="AA26" s="378">
        <v>83338</v>
      </c>
      <c r="AB26" s="378">
        <v>83032</v>
      </c>
      <c r="AC26" s="378">
        <v>83855</v>
      </c>
      <c r="AD26" s="378">
        <v>78666</v>
      </c>
      <c r="AE26" s="378">
        <v>69675</v>
      </c>
      <c r="AF26" s="378">
        <v>68980</v>
      </c>
      <c r="AG26" s="378">
        <v>69528</v>
      </c>
      <c r="AH26" s="378">
        <v>67729</v>
      </c>
      <c r="AI26" s="378">
        <v>63778</v>
      </c>
      <c r="AJ26" s="378">
        <v>62653</v>
      </c>
      <c r="AK26" s="378">
        <v>61202</v>
      </c>
      <c r="AL26" s="378">
        <v>63003</v>
      </c>
      <c r="AM26" s="378">
        <v>62404</v>
      </c>
      <c r="AN26" s="378">
        <v>59885</v>
      </c>
      <c r="AO26" s="378">
        <v>55647</v>
      </c>
      <c r="AP26" s="378">
        <v>49195</v>
      </c>
      <c r="AQ26" s="378">
        <v>47279</v>
      </c>
      <c r="AR26" s="378">
        <v>48884</v>
      </c>
      <c r="AS26" s="378">
        <v>49883</v>
      </c>
      <c r="AT26" s="378">
        <v>52105</v>
      </c>
      <c r="AU26" s="378">
        <v>51573</v>
      </c>
    </row>
    <row r="27" spans="21:47" ht="13.5" customHeight="1">
      <c r="U27" s="194"/>
      <c r="V27" s="179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2"/>
      <c r="AP27" s="232"/>
      <c r="AQ27" s="232"/>
      <c r="AR27" s="232"/>
      <c r="AS27" s="232"/>
      <c r="AT27" s="232"/>
      <c r="AU27" s="232"/>
    </row>
    <row r="28" spans="21:47" ht="13.5" customHeight="1">
      <c r="U28" s="194"/>
      <c r="V28" s="179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</row>
    <row r="29" spans="21:47" ht="13.5" customHeight="1">
      <c r="U29" s="33" t="s">
        <v>198</v>
      </c>
      <c r="V29" s="17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21:47" ht="13.5" customHeight="1">
      <c r="U30" s="181"/>
      <c r="V30" s="181" t="s">
        <v>332</v>
      </c>
      <c r="W30" s="41">
        <v>1990</v>
      </c>
      <c r="X30" s="41">
        <f t="shared" ref="X30:AK30" si="50">W30+1</f>
        <v>1991</v>
      </c>
      <c r="Y30" s="41">
        <f t="shared" si="50"/>
        <v>1992</v>
      </c>
      <c r="Z30" s="41">
        <f t="shared" si="50"/>
        <v>1993</v>
      </c>
      <c r="AA30" s="41">
        <f t="shared" si="50"/>
        <v>1994</v>
      </c>
      <c r="AB30" s="41">
        <f t="shared" si="50"/>
        <v>1995</v>
      </c>
      <c r="AC30" s="41">
        <f t="shared" si="50"/>
        <v>1996</v>
      </c>
      <c r="AD30" s="41">
        <f t="shared" si="50"/>
        <v>1997</v>
      </c>
      <c r="AE30" s="41">
        <f t="shared" si="50"/>
        <v>1998</v>
      </c>
      <c r="AF30" s="41">
        <f t="shared" si="50"/>
        <v>1999</v>
      </c>
      <c r="AG30" s="41">
        <f t="shared" si="50"/>
        <v>2000</v>
      </c>
      <c r="AH30" s="41">
        <f t="shared" si="50"/>
        <v>2001</v>
      </c>
      <c r="AI30" s="41">
        <f t="shared" si="50"/>
        <v>2002</v>
      </c>
      <c r="AJ30" s="41">
        <f t="shared" si="50"/>
        <v>2003</v>
      </c>
      <c r="AK30" s="41">
        <f t="shared" si="50"/>
        <v>2004</v>
      </c>
      <c r="AL30" s="41">
        <f t="shared" ref="AL30:AU30" si="51">AK30+1</f>
        <v>2005</v>
      </c>
      <c r="AM30" s="41">
        <f t="shared" si="51"/>
        <v>2006</v>
      </c>
      <c r="AN30" s="41">
        <f t="shared" si="51"/>
        <v>2007</v>
      </c>
      <c r="AO30" s="41">
        <f t="shared" si="51"/>
        <v>2008</v>
      </c>
      <c r="AP30" s="41">
        <f t="shared" si="51"/>
        <v>2009</v>
      </c>
      <c r="AQ30" s="41">
        <f t="shared" si="51"/>
        <v>2010</v>
      </c>
      <c r="AR30" s="41">
        <f t="shared" si="51"/>
        <v>2011</v>
      </c>
      <c r="AS30" s="41">
        <f t="shared" si="51"/>
        <v>2012</v>
      </c>
      <c r="AT30" s="41">
        <f t="shared" si="51"/>
        <v>2013</v>
      </c>
      <c r="AU30" s="41">
        <f t="shared" si="51"/>
        <v>2014</v>
      </c>
    </row>
    <row r="31" spans="21:47" ht="13.5" customHeight="1">
      <c r="U31" s="184" t="s">
        <v>335</v>
      </c>
      <c r="V31" s="178" t="s">
        <v>41</v>
      </c>
      <c r="W31" s="377">
        <v>15595</v>
      </c>
      <c r="X31" s="378">
        <v>15244</v>
      </c>
      <c r="Y31" s="378">
        <v>13892</v>
      </c>
      <c r="Z31" s="378">
        <v>13650</v>
      </c>
      <c r="AA31" s="378">
        <v>13411</v>
      </c>
      <c r="AB31" s="378">
        <v>13540</v>
      </c>
      <c r="AC31" s="378">
        <v>13526</v>
      </c>
      <c r="AD31" s="378">
        <v>13794</v>
      </c>
      <c r="AE31" s="378">
        <v>13173</v>
      </c>
      <c r="AF31" s="378">
        <v>13325</v>
      </c>
      <c r="AG31" s="378">
        <v>13785</v>
      </c>
      <c r="AH31" s="378">
        <v>13072</v>
      </c>
      <c r="AI31" s="378">
        <v>13096</v>
      </c>
      <c r="AJ31" s="378">
        <v>14044</v>
      </c>
      <c r="AK31" s="378">
        <v>14950</v>
      </c>
      <c r="AL31" s="378">
        <v>15527</v>
      </c>
      <c r="AM31" s="378">
        <v>15860</v>
      </c>
      <c r="AN31" s="378">
        <v>16383</v>
      </c>
      <c r="AO31" s="378">
        <v>15401</v>
      </c>
      <c r="AP31" s="378">
        <v>12534</v>
      </c>
      <c r="AQ31" s="378">
        <v>14684</v>
      </c>
      <c r="AR31" s="378">
        <v>13775</v>
      </c>
      <c r="AS31" s="378">
        <v>13269</v>
      </c>
      <c r="AT31" s="378">
        <v>13474</v>
      </c>
      <c r="AU31" s="378">
        <v>13837</v>
      </c>
    </row>
    <row r="32" spans="21:47" ht="13.5" customHeight="1">
      <c r="U32" s="185"/>
      <c r="V32" s="186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</row>
    <row r="33" spans="21:47" ht="13.5" customHeight="1">
      <c r="U33" s="33"/>
      <c r="V33" s="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21:47" ht="13.5" customHeight="1">
      <c r="U34" s="1" t="s">
        <v>336</v>
      </c>
      <c r="V34" s="17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21:47" ht="13.5" customHeight="1">
      <c r="U35" s="181" t="s">
        <v>321</v>
      </c>
      <c r="V35" s="181" t="s">
        <v>332</v>
      </c>
      <c r="W35" s="41">
        <v>1990</v>
      </c>
      <c r="X35" s="41">
        <f t="shared" ref="X35:AK35" si="52">W35+1</f>
        <v>1991</v>
      </c>
      <c r="Y35" s="41">
        <f t="shared" si="52"/>
        <v>1992</v>
      </c>
      <c r="Z35" s="41">
        <f t="shared" si="52"/>
        <v>1993</v>
      </c>
      <c r="AA35" s="41">
        <f t="shared" si="52"/>
        <v>1994</v>
      </c>
      <c r="AB35" s="41">
        <f t="shared" si="52"/>
        <v>1995</v>
      </c>
      <c r="AC35" s="41">
        <f t="shared" si="52"/>
        <v>1996</v>
      </c>
      <c r="AD35" s="41">
        <f t="shared" si="52"/>
        <v>1997</v>
      </c>
      <c r="AE35" s="41">
        <f t="shared" si="52"/>
        <v>1998</v>
      </c>
      <c r="AF35" s="41">
        <f t="shared" si="52"/>
        <v>1999</v>
      </c>
      <c r="AG35" s="41">
        <f t="shared" si="52"/>
        <v>2000</v>
      </c>
      <c r="AH35" s="41">
        <f t="shared" si="52"/>
        <v>2001</v>
      </c>
      <c r="AI35" s="41">
        <f t="shared" si="52"/>
        <v>2002</v>
      </c>
      <c r="AJ35" s="41">
        <f t="shared" si="52"/>
        <v>2003</v>
      </c>
      <c r="AK35" s="41">
        <f t="shared" si="52"/>
        <v>2004</v>
      </c>
      <c r="AL35" s="41">
        <f t="shared" ref="AL35:AU35" si="53">AK35+1</f>
        <v>2005</v>
      </c>
      <c r="AM35" s="41">
        <f t="shared" si="53"/>
        <v>2006</v>
      </c>
      <c r="AN35" s="41">
        <f t="shared" si="53"/>
        <v>2007</v>
      </c>
      <c r="AO35" s="41">
        <f t="shared" si="53"/>
        <v>2008</v>
      </c>
      <c r="AP35" s="41">
        <f t="shared" si="53"/>
        <v>2009</v>
      </c>
      <c r="AQ35" s="41">
        <f t="shared" si="53"/>
        <v>2010</v>
      </c>
      <c r="AR35" s="41">
        <f t="shared" si="53"/>
        <v>2011</v>
      </c>
      <c r="AS35" s="41">
        <f t="shared" si="53"/>
        <v>2012</v>
      </c>
      <c r="AT35" s="41">
        <f t="shared" si="53"/>
        <v>2013</v>
      </c>
      <c r="AU35" s="41">
        <f t="shared" si="53"/>
        <v>2014</v>
      </c>
    </row>
    <row r="36" spans="21:47" ht="13.5" customHeight="1">
      <c r="U36" s="182" t="s">
        <v>337</v>
      </c>
      <c r="V36" s="178" t="s">
        <v>41</v>
      </c>
      <c r="W36" s="377">
        <v>66</v>
      </c>
      <c r="X36" s="378">
        <v>62</v>
      </c>
      <c r="Y36" s="378">
        <v>57</v>
      </c>
      <c r="Z36" s="378">
        <v>53</v>
      </c>
      <c r="AA36" s="378">
        <v>49</v>
      </c>
      <c r="AB36" s="378">
        <v>42</v>
      </c>
      <c r="AC36" s="378">
        <v>35</v>
      </c>
      <c r="AD36" s="378">
        <v>33</v>
      </c>
      <c r="AE36" s="378">
        <v>24</v>
      </c>
      <c r="AF36" s="378">
        <v>25</v>
      </c>
      <c r="AG36" s="378">
        <v>26</v>
      </c>
      <c r="AH36" s="378">
        <v>29</v>
      </c>
      <c r="AI36" s="378">
        <v>24</v>
      </c>
      <c r="AJ36" s="378">
        <v>32</v>
      </c>
      <c r="AK36" s="378">
        <v>34</v>
      </c>
      <c r="AL36" s="378">
        <v>31</v>
      </c>
      <c r="AM36" s="378">
        <v>29</v>
      </c>
      <c r="AN36" s="378">
        <v>25</v>
      </c>
      <c r="AO36" s="378">
        <v>16</v>
      </c>
      <c r="AP36" s="378">
        <v>12</v>
      </c>
      <c r="AQ36" s="378">
        <v>17</v>
      </c>
      <c r="AR36" s="378">
        <v>16</v>
      </c>
      <c r="AS36" s="378">
        <v>20</v>
      </c>
      <c r="AT36" s="378">
        <v>24</v>
      </c>
      <c r="AU36" s="381">
        <v>24</v>
      </c>
    </row>
    <row r="37" spans="21:47" ht="13.5" customHeight="1">
      <c r="U37" s="182" t="s">
        <v>338</v>
      </c>
      <c r="V37" s="178" t="s">
        <v>41</v>
      </c>
      <c r="W37" s="382">
        <v>264</v>
      </c>
      <c r="X37" s="383">
        <v>261</v>
      </c>
      <c r="Y37" s="383">
        <v>250</v>
      </c>
      <c r="Z37" s="383">
        <v>249</v>
      </c>
      <c r="AA37" s="383">
        <v>249</v>
      </c>
      <c r="AB37" s="383">
        <v>250</v>
      </c>
      <c r="AC37" s="383">
        <v>253</v>
      </c>
      <c r="AD37" s="383">
        <v>242</v>
      </c>
      <c r="AE37" s="383">
        <v>207</v>
      </c>
      <c r="AF37" s="383">
        <v>212</v>
      </c>
      <c r="AG37" s="383">
        <v>203</v>
      </c>
      <c r="AH37" s="383">
        <v>198</v>
      </c>
      <c r="AI37" s="383">
        <v>198</v>
      </c>
      <c r="AJ37" s="383">
        <v>232</v>
      </c>
      <c r="AK37" s="383">
        <v>239</v>
      </c>
      <c r="AL37" s="383">
        <v>230</v>
      </c>
      <c r="AM37" s="383">
        <v>221</v>
      </c>
      <c r="AN37" s="383">
        <v>197</v>
      </c>
      <c r="AO37" s="383">
        <v>160</v>
      </c>
      <c r="AP37" s="383">
        <v>126</v>
      </c>
      <c r="AQ37" s="383">
        <v>151</v>
      </c>
      <c r="AR37" s="383">
        <v>154</v>
      </c>
      <c r="AS37" s="383">
        <v>164</v>
      </c>
      <c r="AT37" s="383">
        <v>176</v>
      </c>
      <c r="AU37" s="384">
        <v>176</v>
      </c>
    </row>
    <row r="38" spans="21:47" ht="13.5" customHeight="1">
      <c r="U38" s="33"/>
      <c r="V38" s="2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21:47" ht="13.5" customHeight="1">
      <c r="U39" s="33"/>
      <c r="V39" s="2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21:47" ht="13.5" customHeight="1">
      <c r="U40" s="1" t="s">
        <v>339</v>
      </c>
      <c r="V40" s="172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21:47" ht="13.5" customHeight="1">
      <c r="U41" s="181" t="s">
        <v>321</v>
      </c>
      <c r="V41" s="181" t="s">
        <v>332</v>
      </c>
      <c r="W41" s="41">
        <v>1990</v>
      </c>
      <c r="X41" s="41">
        <f t="shared" ref="X41" si="54">W41+1</f>
        <v>1991</v>
      </c>
      <c r="Y41" s="41">
        <f t="shared" ref="Y41" si="55">X41+1</f>
        <v>1992</v>
      </c>
      <c r="Z41" s="41">
        <f t="shared" ref="Z41" si="56">Y41+1</f>
        <v>1993</v>
      </c>
      <c r="AA41" s="41">
        <f t="shared" ref="AA41" si="57">Z41+1</f>
        <v>1994</v>
      </c>
      <c r="AB41" s="41">
        <f t="shared" ref="AB41" si="58">AA41+1</f>
        <v>1995</v>
      </c>
      <c r="AC41" s="41">
        <f t="shared" ref="AC41" si="59">AB41+1</f>
        <v>1996</v>
      </c>
      <c r="AD41" s="41">
        <f t="shared" ref="AD41" si="60">AC41+1</f>
        <v>1997</v>
      </c>
      <c r="AE41" s="41">
        <f t="shared" ref="AE41" si="61">AD41+1</f>
        <v>1998</v>
      </c>
      <c r="AF41" s="41">
        <f t="shared" ref="AF41" si="62">AE41+1</f>
        <v>1999</v>
      </c>
      <c r="AG41" s="41">
        <f t="shared" ref="AG41" si="63">AF41+1</f>
        <v>2000</v>
      </c>
      <c r="AH41" s="41">
        <f t="shared" ref="AH41" si="64">AG41+1</f>
        <v>2001</v>
      </c>
      <c r="AI41" s="41">
        <f t="shared" ref="AI41" si="65">AH41+1</f>
        <v>2002</v>
      </c>
      <c r="AJ41" s="41">
        <f t="shared" ref="AJ41" si="66">AI41+1</f>
        <v>2003</v>
      </c>
      <c r="AK41" s="41">
        <f t="shared" ref="AK41" si="67">AJ41+1</f>
        <v>2004</v>
      </c>
      <c r="AL41" s="41">
        <f t="shared" ref="AL41" si="68">AK41+1</f>
        <v>2005</v>
      </c>
      <c r="AM41" s="41">
        <f t="shared" ref="AM41" si="69">AL41+1</f>
        <v>2006</v>
      </c>
      <c r="AN41" s="41">
        <f t="shared" ref="AN41" si="70">AM41+1</f>
        <v>2007</v>
      </c>
      <c r="AO41" s="41">
        <f t="shared" ref="AO41" si="71">AN41+1</f>
        <v>2008</v>
      </c>
      <c r="AP41" s="41">
        <f t="shared" ref="AP41" si="72">AO41+1</f>
        <v>2009</v>
      </c>
      <c r="AQ41" s="41">
        <f t="shared" ref="AQ41" si="73">AP41+1</f>
        <v>2010</v>
      </c>
      <c r="AR41" s="41">
        <f t="shared" ref="AR41" si="74">AQ41+1</f>
        <v>2011</v>
      </c>
      <c r="AS41" s="41">
        <f t="shared" ref="AS41" si="75">AR41+1</f>
        <v>2012</v>
      </c>
      <c r="AT41" s="41">
        <f t="shared" ref="AT41:AU41" si="76">AS41+1</f>
        <v>2013</v>
      </c>
      <c r="AU41" s="41">
        <f t="shared" si="76"/>
        <v>2014</v>
      </c>
    </row>
    <row r="42" spans="21:47" ht="13.5" customHeight="1">
      <c r="U42" s="182" t="s">
        <v>340</v>
      </c>
      <c r="V42" s="178"/>
      <c r="W42" s="295"/>
      <c r="X42" s="295"/>
      <c r="Y42" s="295"/>
      <c r="Z42" s="295"/>
      <c r="AA42" s="295"/>
      <c r="AB42" s="295"/>
      <c r="AC42" s="295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  <c r="AP42" s="295"/>
      <c r="AQ42" s="295"/>
      <c r="AR42" s="295"/>
      <c r="AS42" s="295"/>
      <c r="AT42" s="295"/>
      <c r="AU42" s="295"/>
    </row>
    <row r="43" spans="21:47" ht="13.5" customHeight="1">
      <c r="U43" s="182" t="s">
        <v>341</v>
      </c>
      <c r="V43" s="178" t="s">
        <v>41</v>
      </c>
      <c r="W43" s="377">
        <v>442</v>
      </c>
      <c r="X43" s="378">
        <v>597</v>
      </c>
      <c r="Y43" s="378">
        <v>694</v>
      </c>
      <c r="Z43" s="378">
        <v>782</v>
      </c>
      <c r="AA43" s="378">
        <v>959</v>
      </c>
      <c r="AB43" s="378">
        <v>1110</v>
      </c>
      <c r="AC43" s="378">
        <v>1150</v>
      </c>
      <c r="AD43" s="378">
        <v>1087</v>
      </c>
      <c r="AE43" s="378">
        <v>1049</v>
      </c>
      <c r="AF43" s="378">
        <v>1030</v>
      </c>
      <c r="AG43" s="378">
        <v>1138</v>
      </c>
      <c r="AH43" s="378">
        <v>1285</v>
      </c>
      <c r="AI43" s="378">
        <v>711</v>
      </c>
      <c r="AJ43" s="378">
        <v>389</v>
      </c>
      <c r="AK43" s="378">
        <v>338</v>
      </c>
      <c r="AL43" s="378">
        <v>467</v>
      </c>
      <c r="AM43" s="378">
        <v>595</v>
      </c>
      <c r="AN43" s="378">
        <v>659</v>
      </c>
      <c r="AO43" s="378">
        <v>575</v>
      </c>
      <c r="AP43" s="378">
        <v>417</v>
      </c>
      <c r="AQ43" s="378">
        <v>400</v>
      </c>
      <c r="AR43" s="378">
        <v>434</v>
      </c>
      <c r="AS43" s="378">
        <v>480</v>
      </c>
      <c r="AT43" s="378">
        <v>729</v>
      </c>
      <c r="AU43" s="378">
        <v>868</v>
      </c>
    </row>
    <row r="44" spans="21:47" ht="13.5" customHeight="1">
      <c r="U44" s="182" t="s">
        <v>342</v>
      </c>
      <c r="V44" s="178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</row>
    <row r="45" spans="21:47" ht="13.5" customHeight="1">
      <c r="U45" s="182" t="s">
        <v>341</v>
      </c>
      <c r="V45" s="178" t="s">
        <v>41</v>
      </c>
      <c r="W45" s="377">
        <v>1561</v>
      </c>
      <c r="X45" s="378">
        <v>1517</v>
      </c>
      <c r="Y45" s="378">
        <v>1303</v>
      </c>
      <c r="Z45" s="378">
        <v>1301</v>
      </c>
      <c r="AA45" s="378">
        <v>1232</v>
      </c>
      <c r="AB45" s="378">
        <v>1227</v>
      </c>
      <c r="AC45" s="378">
        <v>1113</v>
      </c>
      <c r="AD45" s="378">
        <v>1077</v>
      </c>
      <c r="AE45" s="378">
        <v>1022</v>
      </c>
      <c r="AF45" s="378">
        <v>1056</v>
      </c>
      <c r="AG45" s="378">
        <v>1020</v>
      </c>
      <c r="AH45" s="378">
        <v>920</v>
      </c>
      <c r="AI45" s="378">
        <v>1004</v>
      </c>
      <c r="AJ45" s="378">
        <v>1094</v>
      </c>
      <c r="AK45" s="378">
        <v>1108</v>
      </c>
      <c r="AL45" s="378">
        <v>1128</v>
      </c>
      <c r="AM45" s="378">
        <v>1218</v>
      </c>
      <c r="AN45" s="378">
        <v>1267</v>
      </c>
      <c r="AO45" s="378">
        <v>1261</v>
      </c>
      <c r="AP45" s="378">
        <v>1514</v>
      </c>
      <c r="AQ45" s="378">
        <v>1519</v>
      </c>
      <c r="AR45" s="378">
        <v>1440</v>
      </c>
      <c r="AS45" s="378">
        <v>1597</v>
      </c>
      <c r="AT45" s="378">
        <v>1479</v>
      </c>
      <c r="AU45" s="378">
        <v>1422</v>
      </c>
    </row>
    <row r="46" spans="21:47" ht="13.5" customHeight="1">
      <c r="U46" s="33"/>
      <c r="V46" s="2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21:47" ht="13.5" customHeight="1">
      <c r="U47" s="33"/>
      <c r="V47" s="2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21:47" ht="13.5" customHeight="1">
      <c r="U48" s="1" t="s">
        <v>199</v>
      </c>
      <c r="V48" s="172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21:47" ht="13.5" customHeight="1">
      <c r="U49" s="181" t="s">
        <v>321</v>
      </c>
      <c r="V49" s="181" t="s">
        <v>332</v>
      </c>
      <c r="W49" s="41">
        <v>1990</v>
      </c>
      <c r="X49" s="41">
        <f t="shared" ref="X49" si="77">W49+1</f>
        <v>1991</v>
      </c>
      <c r="Y49" s="41">
        <f t="shared" ref="Y49" si="78">X49+1</f>
        <v>1992</v>
      </c>
      <c r="Z49" s="41">
        <f t="shared" ref="Z49" si="79">Y49+1</f>
        <v>1993</v>
      </c>
      <c r="AA49" s="41">
        <f t="shared" ref="AA49" si="80">Z49+1</f>
        <v>1994</v>
      </c>
      <c r="AB49" s="41">
        <f t="shared" ref="AB49" si="81">AA49+1</f>
        <v>1995</v>
      </c>
      <c r="AC49" s="41">
        <f t="shared" ref="AC49" si="82">AB49+1</f>
        <v>1996</v>
      </c>
      <c r="AD49" s="41">
        <f t="shared" ref="AD49" si="83">AC49+1</f>
        <v>1997</v>
      </c>
      <c r="AE49" s="41">
        <f t="shared" ref="AE49" si="84">AD49+1</f>
        <v>1998</v>
      </c>
      <c r="AF49" s="41">
        <f t="shared" ref="AF49" si="85">AE49+1</f>
        <v>1999</v>
      </c>
      <c r="AG49" s="41">
        <f t="shared" ref="AG49" si="86">AF49+1</f>
        <v>2000</v>
      </c>
      <c r="AH49" s="41">
        <f t="shared" ref="AH49" si="87">AG49+1</f>
        <v>2001</v>
      </c>
      <c r="AI49" s="41">
        <f t="shared" ref="AI49" si="88">AH49+1</f>
        <v>2002</v>
      </c>
      <c r="AJ49" s="41">
        <f t="shared" ref="AJ49" si="89">AI49+1</f>
        <v>2003</v>
      </c>
      <c r="AK49" s="41">
        <f t="shared" ref="AK49" si="90">AJ49+1</f>
        <v>2004</v>
      </c>
      <c r="AL49" s="41">
        <f t="shared" ref="AL49" si="91">AK49+1</f>
        <v>2005</v>
      </c>
      <c r="AM49" s="41">
        <f t="shared" ref="AM49" si="92">AL49+1</f>
        <v>2006</v>
      </c>
      <c r="AN49" s="41">
        <f t="shared" ref="AN49" si="93">AM49+1</f>
        <v>2007</v>
      </c>
      <c r="AO49" s="41">
        <f t="shared" ref="AO49" si="94">AN49+1</f>
        <v>2008</v>
      </c>
      <c r="AP49" s="41">
        <f t="shared" ref="AP49" si="95">AO49+1</f>
        <v>2009</v>
      </c>
      <c r="AQ49" s="41">
        <f t="shared" ref="AQ49" si="96">AP49+1</f>
        <v>2010</v>
      </c>
      <c r="AR49" s="41">
        <f t="shared" ref="AR49" si="97">AQ49+1</f>
        <v>2011</v>
      </c>
      <c r="AS49" s="41">
        <f t="shared" ref="AS49" si="98">AR49+1</f>
        <v>2012</v>
      </c>
      <c r="AT49" s="41">
        <f t="shared" ref="AT49:AU49" si="99">AS49+1</f>
        <v>2013</v>
      </c>
      <c r="AU49" s="41">
        <f t="shared" si="99"/>
        <v>2014</v>
      </c>
    </row>
    <row r="50" spans="21:47" ht="13.5" customHeight="1">
      <c r="U50" s="184" t="s">
        <v>68</v>
      </c>
      <c r="V50" s="178" t="s">
        <v>41</v>
      </c>
      <c r="W50" s="385">
        <v>647</v>
      </c>
      <c r="X50" s="386">
        <v>638</v>
      </c>
      <c r="Y50" s="386">
        <v>611</v>
      </c>
      <c r="Z50" s="386">
        <v>606</v>
      </c>
      <c r="AA50" s="386">
        <v>608</v>
      </c>
      <c r="AB50" s="386">
        <v>605</v>
      </c>
      <c r="AC50" s="386">
        <v>585</v>
      </c>
      <c r="AD50" s="386">
        <v>573</v>
      </c>
      <c r="AE50" s="386">
        <v>509</v>
      </c>
      <c r="AF50" s="386">
        <v>507</v>
      </c>
      <c r="AG50" s="386">
        <v>504</v>
      </c>
      <c r="AH50" s="386">
        <v>475</v>
      </c>
      <c r="AI50" s="386">
        <v>458</v>
      </c>
      <c r="AJ50" s="386">
        <v>486</v>
      </c>
      <c r="AK50" s="386">
        <v>499</v>
      </c>
      <c r="AL50" s="386">
        <v>476</v>
      </c>
      <c r="AM50" s="386">
        <v>455</v>
      </c>
      <c r="AN50" s="386">
        <v>435</v>
      </c>
      <c r="AO50" s="386">
        <v>379</v>
      </c>
      <c r="AP50" s="386">
        <v>329</v>
      </c>
      <c r="AQ50" s="386">
        <v>349</v>
      </c>
      <c r="AR50" s="386">
        <v>348</v>
      </c>
      <c r="AS50" s="386">
        <v>339</v>
      </c>
      <c r="AT50" s="386">
        <v>344</v>
      </c>
      <c r="AU50" s="386">
        <v>352</v>
      </c>
    </row>
    <row r="51" spans="21:47" ht="13.5" customHeight="1">
      <c r="U51" s="33"/>
      <c r="V51" s="2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21:47" ht="13.5" customHeight="1">
      <c r="U52" s="33"/>
      <c r="V52" s="2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21:47" ht="13.5" customHeight="1">
      <c r="U53" s="1" t="s">
        <v>343</v>
      </c>
      <c r="V53" s="172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21:47" ht="13.5" customHeight="1">
      <c r="U54" s="181" t="s">
        <v>321</v>
      </c>
      <c r="V54" s="181" t="s">
        <v>332</v>
      </c>
      <c r="W54" s="41">
        <v>1990</v>
      </c>
      <c r="X54" s="41">
        <f t="shared" ref="X54" si="100">W54+1</f>
        <v>1991</v>
      </c>
      <c r="Y54" s="41">
        <f t="shared" ref="Y54" si="101">X54+1</f>
        <v>1992</v>
      </c>
      <c r="Z54" s="41">
        <f t="shared" ref="Z54" si="102">Y54+1</f>
        <v>1993</v>
      </c>
      <c r="AA54" s="41">
        <f t="shared" ref="AA54" si="103">Z54+1</f>
        <v>1994</v>
      </c>
      <c r="AB54" s="41">
        <f t="shared" ref="AB54" si="104">AA54+1</f>
        <v>1995</v>
      </c>
      <c r="AC54" s="41">
        <f t="shared" ref="AC54" si="105">AB54+1</f>
        <v>1996</v>
      </c>
      <c r="AD54" s="41">
        <f t="shared" ref="AD54" si="106">AC54+1</f>
        <v>1997</v>
      </c>
      <c r="AE54" s="41">
        <f t="shared" ref="AE54" si="107">AD54+1</f>
        <v>1998</v>
      </c>
      <c r="AF54" s="41">
        <f t="shared" ref="AF54" si="108">AE54+1</f>
        <v>1999</v>
      </c>
      <c r="AG54" s="41">
        <f t="shared" ref="AG54" si="109">AF54+1</f>
        <v>2000</v>
      </c>
      <c r="AH54" s="41">
        <f t="shared" ref="AH54" si="110">AG54+1</f>
        <v>2001</v>
      </c>
      <c r="AI54" s="41">
        <f t="shared" ref="AI54" si="111">AH54+1</f>
        <v>2002</v>
      </c>
      <c r="AJ54" s="41">
        <f t="shared" ref="AJ54" si="112">AI54+1</f>
        <v>2003</v>
      </c>
      <c r="AK54" s="41">
        <f t="shared" ref="AK54" si="113">AJ54+1</f>
        <v>2004</v>
      </c>
      <c r="AL54" s="41">
        <f t="shared" ref="AL54" si="114">AK54+1</f>
        <v>2005</v>
      </c>
      <c r="AM54" s="41">
        <f t="shared" ref="AM54" si="115">AL54+1</f>
        <v>2006</v>
      </c>
      <c r="AN54" s="41">
        <f t="shared" ref="AN54" si="116">AM54+1</f>
        <v>2007</v>
      </c>
      <c r="AO54" s="41">
        <f t="shared" ref="AO54" si="117">AN54+1</f>
        <v>2008</v>
      </c>
      <c r="AP54" s="41">
        <f t="shared" ref="AP54" si="118">AO54+1</f>
        <v>2009</v>
      </c>
      <c r="AQ54" s="41">
        <f t="shared" ref="AQ54" si="119">AP54+1</f>
        <v>2010</v>
      </c>
      <c r="AR54" s="41">
        <f t="shared" ref="AR54" si="120">AQ54+1</f>
        <v>2011</v>
      </c>
      <c r="AS54" s="41">
        <f t="shared" ref="AS54" si="121">AR54+1</f>
        <v>2012</v>
      </c>
      <c r="AT54" s="41">
        <f t="shared" ref="AT54:AU54" si="122">AS54+1</f>
        <v>2013</v>
      </c>
      <c r="AU54" s="41">
        <f t="shared" si="122"/>
        <v>2014</v>
      </c>
    </row>
    <row r="55" spans="21:47" ht="13.5" customHeight="1">
      <c r="U55" s="182" t="s">
        <v>340</v>
      </c>
      <c r="V55" s="17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</row>
    <row r="56" spans="21:47" ht="13.5" customHeight="1">
      <c r="U56" s="182" t="s">
        <v>344</v>
      </c>
      <c r="V56" s="178" t="s">
        <v>41</v>
      </c>
      <c r="W56" s="387">
        <v>1841</v>
      </c>
      <c r="X56" s="381">
        <v>1908</v>
      </c>
      <c r="Y56" s="381">
        <v>1991</v>
      </c>
      <c r="Z56" s="381">
        <v>2013</v>
      </c>
      <c r="AA56" s="381">
        <v>2195</v>
      </c>
      <c r="AB56" s="381">
        <v>2139</v>
      </c>
      <c r="AC56" s="381">
        <v>2029</v>
      </c>
      <c r="AD56" s="381">
        <v>1955</v>
      </c>
      <c r="AE56" s="381">
        <v>1881</v>
      </c>
      <c r="AF56" s="381">
        <v>1889</v>
      </c>
      <c r="AG56" s="381">
        <v>1813</v>
      </c>
      <c r="AH56" s="381">
        <v>1775</v>
      </c>
      <c r="AI56" s="381">
        <v>1948</v>
      </c>
      <c r="AJ56" s="381">
        <v>2014</v>
      </c>
      <c r="AK56" s="381">
        <v>2001</v>
      </c>
      <c r="AL56" s="381">
        <v>2075</v>
      </c>
      <c r="AM56" s="381">
        <v>1995</v>
      </c>
      <c r="AN56" s="381">
        <v>2135</v>
      </c>
      <c r="AO56" s="381">
        <v>1922</v>
      </c>
      <c r="AP56" s="381">
        <v>1699</v>
      </c>
      <c r="AQ56" s="381">
        <v>1795</v>
      </c>
      <c r="AR56" s="381">
        <v>2008</v>
      </c>
      <c r="AS56" s="381">
        <v>2149</v>
      </c>
      <c r="AT56" s="381">
        <v>2068</v>
      </c>
      <c r="AU56" s="381">
        <v>1783</v>
      </c>
    </row>
    <row r="57" spans="21:47" ht="13.5" customHeight="1">
      <c r="U57" s="182" t="s">
        <v>345</v>
      </c>
      <c r="V57" s="178" t="s">
        <v>41</v>
      </c>
      <c r="W57" s="388">
        <v>3668</v>
      </c>
      <c r="X57" s="384">
        <v>3113</v>
      </c>
      <c r="Y57" s="384">
        <v>2495</v>
      </c>
      <c r="Z57" s="384">
        <v>2017</v>
      </c>
      <c r="AA57" s="384">
        <v>1837</v>
      </c>
      <c r="AB57" s="384">
        <v>1717</v>
      </c>
      <c r="AC57" s="384">
        <v>1782</v>
      </c>
      <c r="AD57" s="384">
        <v>1688</v>
      </c>
      <c r="AE57" s="384">
        <v>1633</v>
      </c>
      <c r="AF57" s="384">
        <v>1607</v>
      </c>
      <c r="AG57" s="384">
        <v>1772</v>
      </c>
      <c r="AH57" s="384">
        <v>1983</v>
      </c>
      <c r="AI57" s="384">
        <v>1086</v>
      </c>
      <c r="AJ57" s="384">
        <v>587</v>
      </c>
      <c r="AK57" s="384">
        <v>503</v>
      </c>
      <c r="AL57" s="384">
        <v>683</v>
      </c>
      <c r="AM57" s="384">
        <v>840</v>
      </c>
      <c r="AN57" s="384">
        <v>899</v>
      </c>
      <c r="AO57" s="384">
        <v>759</v>
      </c>
      <c r="AP57" s="384">
        <v>531</v>
      </c>
      <c r="AQ57" s="384">
        <v>491</v>
      </c>
      <c r="AR57" s="384">
        <v>501</v>
      </c>
      <c r="AS57" s="384">
        <v>481</v>
      </c>
      <c r="AT57" s="384">
        <v>708</v>
      </c>
      <c r="AU57" s="384">
        <v>824</v>
      </c>
    </row>
    <row r="58" spans="21:47" ht="13.5" customHeight="1">
      <c r="U58" s="182" t="s">
        <v>342</v>
      </c>
      <c r="V58" s="178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</row>
    <row r="59" spans="21:47" ht="13.5" customHeight="1">
      <c r="U59" s="182" t="s">
        <v>345</v>
      </c>
      <c r="V59" s="178" t="s">
        <v>41</v>
      </c>
      <c r="W59" s="387">
        <v>147</v>
      </c>
      <c r="X59" s="381">
        <v>138</v>
      </c>
      <c r="Y59" s="381">
        <v>114</v>
      </c>
      <c r="Z59" s="381">
        <v>109</v>
      </c>
      <c r="AA59" s="381">
        <v>99</v>
      </c>
      <c r="AB59" s="381">
        <v>96</v>
      </c>
      <c r="AC59" s="381">
        <v>89</v>
      </c>
      <c r="AD59" s="381">
        <v>87</v>
      </c>
      <c r="AE59" s="381">
        <v>84</v>
      </c>
      <c r="AF59" s="381">
        <v>88</v>
      </c>
      <c r="AG59" s="381">
        <v>84</v>
      </c>
      <c r="AH59" s="381">
        <v>69</v>
      </c>
      <c r="AI59" s="381">
        <v>68</v>
      </c>
      <c r="AJ59" s="381">
        <v>66</v>
      </c>
      <c r="AK59" s="381">
        <v>59</v>
      </c>
      <c r="AL59" s="381">
        <v>54</v>
      </c>
      <c r="AM59" s="381">
        <v>54</v>
      </c>
      <c r="AN59" s="381">
        <v>52</v>
      </c>
      <c r="AO59" s="381">
        <v>47</v>
      </c>
      <c r="AP59" s="381">
        <v>52</v>
      </c>
      <c r="AQ59" s="381">
        <v>47</v>
      </c>
      <c r="AR59" s="381">
        <v>35</v>
      </c>
      <c r="AS59" s="381">
        <v>20</v>
      </c>
      <c r="AT59" s="381">
        <v>16</v>
      </c>
      <c r="AU59" s="381">
        <v>13</v>
      </c>
    </row>
    <row r="60" spans="21:47" ht="13.5" customHeight="1">
      <c r="U60" s="33"/>
      <c r="V60" s="2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21:47" ht="13.5" customHeight="1">
      <c r="U61" s="33"/>
      <c r="V61" s="2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21:47" ht="13.5" customHeight="1">
      <c r="U62" s="1" t="s">
        <v>200</v>
      </c>
      <c r="V62" s="172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21:47" ht="13.5" customHeight="1">
      <c r="U63" s="181" t="s">
        <v>321</v>
      </c>
      <c r="V63" s="181" t="s">
        <v>332</v>
      </c>
      <c r="W63" s="169">
        <v>1990</v>
      </c>
      <c r="X63" s="169">
        <f t="shared" ref="X63" si="123">W63+1</f>
        <v>1991</v>
      </c>
      <c r="Y63" s="169">
        <f t="shared" ref="Y63" si="124">X63+1</f>
        <v>1992</v>
      </c>
      <c r="Z63" s="169">
        <f t="shared" ref="Z63" si="125">Y63+1</f>
        <v>1993</v>
      </c>
      <c r="AA63" s="169">
        <f t="shared" ref="AA63" si="126">Z63+1</f>
        <v>1994</v>
      </c>
      <c r="AB63" s="169">
        <f t="shared" ref="AB63" si="127">AA63+1</f>
        <v>1995</v>
      </c>
      <c r="AC63" s="169">
        <f t="shared" ref="AC63" si="128">AB63+1</f>
        <v>1996</v>
      </c>
      <c r="AD63" s="169">
        <f t="shared" ref="AD63" si="129">AC63+1</f>
        <v>1997</v>
      </c>
      <c r="AE63" s="169">
        <f t="shared" ref="AE63" si="130">AD63+1</f>
        <v>1998</v>
      </c>
      <c r="AF63" s="169">
        <f t="shared" ref="AF63" si="131">AE63+1</f>
        <v>1999</v>
      </c>
      <c r="AG63" s="169">
        <f t="shared" ref="AG63" si="132">AF63+1</f>
        <v>2000</v>
      </c>
      <c r="AH63" s="169">
        <f t="shared" ref="AH63" si="133">AG63+1</f>
        <v>2001</v>
      </c>
      <c r="AI63" s="169">
        <f t="shared" ref="AI63" si="134">AH63+1</f>
        <v>2002</v>
      </c>
      <c r="AJ63" s="169">
        <f t="shared" ref="AJ63" si="135">AI63+1</f>
        <v>2003</v>
      </c>
      <c r="AK63" s="169">
        <f t="shared" ref="AK63" si="136">AJ63+1</f>
        <v>2004</v>
      </c>
      <c r="AL63" s="169">
        <f t="shared" ref="AL63" si="137">AK63+1</f>
        <v>2005</v>
      </c>
      <c r="AM63" s="169">
        <f t="shared" ref="AM63" si="138">AL63+1</f>
        <v>2006</v>
      </c>
      <c r="AN63" s="169">
        <f t="shared" ref="AN63" si="139">AM63+1</f>
        <v>2007</v>
      </c>
      <c r="AO63" s="169">
        <f t="shared" ref="AO63" si="140">AN63+1</f>
        <v>2008</v>
      </c>
      <c r="AP63" s="169">
        <f t="shared" ref="AP63" si="141">AO63+1</f>
        <v>2009</v>
      </c>
      <c r="AQ63" s="169">
        <f t="shared" ref="AQ63" si="142">AP63+1</f>
        <v>2010</v>
      </c>
      <c r="AR63" s="169">
        <f t="shared" ref="AR63" si="143">AQ63+1</f>
        <v>2011</v>
      </c>
      <c r="AS63" s="169">
        <f t="shared" ref="AS63" si="144">AR63+1</f>
        <v>2012</v>
      </c>
      <c r="AT63" s="169">
        <f t="shared" ref="AT63:AU63" si="145">AS63+1</f>
        <v>2013</v>
      </c>
      <c r="AU63" s="169">
        <f t="shared" si="145"/>
        <v>2014</v>
      </c>
    </row>
    <row r="64" spans="21:47" ht="13.5" customHeight="1">
      <c r="U64" s="184" t="s">
        <v>519</v>
      </c>
      <c r="V64" s="189" t="s">
        <v>129</v>
      </c>
      <c r="W64" s="190">
        <v>33.630000000000003</v>
      </c>
      <c r="X64" s="190">
        <v>33.619999999999997</v>
      </c>
      <c r="Y64" s="190">
        <v>33.619999999999997</v>
      </c>
      <c r="Z64" s="190">
        <v>33.619999999999997</v>
      </c>
      <c r="AA64" s="190">
        <v>33.619999999999997</v>
      </c>
      <c r="AB64" s="190">
        <v>33.630000000000003</v>
      </c>
      <c r="AC64" s="190">
        <v>33.619999999999997</v>
      </c>
      <c r="AD64" s="190">
        <v>33.61</v>
      </c>
      <c r="AE64" s="190">
        <v>33.58</v>
      </c>
      <c r="AF64" s="190">
        <v>33.57</v>
      </c>
      <c r="AG64" s="190">
        <v>33.57</v>
      </c>
      <c r="AH64" s="190">
        <v>33.56</v>
      </c>
      <c r="AI64" s="190">
        <v>33.58</v>
      </c>
      <c r="AJ64" s="190">
        <v>33.549999999999997</v>
      </c>
      <c r="AK64" s="190">
        <v>33.549999999999997</v>
      </c>
      <c r="AL64" s="190">
        <v>33.549999999999997</v>
      </c>
      <c r="AM64" s="190">
        <v>33.549999999999997</v>
      </c>
      <c r="AN64" s="190">
        <v>33.54</v>
      </c>
      <c r="AO64" s="190">
        <v>33.53</v>
      </c>
      <c r="AP64" s="190">
        <v>33.53</v>
      </c>
      <c r="AQ64" s="190">
        <v>33.53</v>
      </c>
      <c r="AR64" s="190">
        <v>33.53</v>
      </c>
      <c r="AS64" s="190">
        <v>33.53</v>
      </c>
      <c r="AT64" s="190">
        <v>33.31</v>
      </c>
      <c r="AU64" s="190">
        <v>33.31</v>
      </c>
    </row>
    <row r="65" spans="21:47" ht="13.5" customHeight="1">
      <c r="U65" s="191" t="s">
        <v>128</v>
      </c>
      <c r="V65" s="189" t="s">
        <v>131</v>
      </c>
      <c r="W65" s="190">
        <v>18.170000000000002</v>
      </c>
      <c r="X65" s="190">
        <v>18.170000000000002</v>
      </c>
      <c r="Y65" s="190">
        <v>18.170000000000002</v>
      </c>
      <c r="Z65" s="190">
        <v>18.170000000000002</v>
      </c>
      <c r="AA65" s="190">
        <v>18.170000000000002</v>
      </c>
      <c r="AB65" s="190">
        <v>18.170000000000002</v>
      </c>
      <c r="AC65" s="190">
        <v>18.170000000000002</v>
      </c>
      <c r="AD65" s="190">
        <v>18.170000000000002</v>
      </c>
      <c r="AE65" s="190">
        <v>18.170000000000002</v>
      </c>
      <c r="AF65" s="190">
        <v>18.170000000000002</v>
      </c>
      <c r="AG65" s="190">
        <v>18.170000000000002</v>
      </c>
      <c r="AH65" s="190">
        <v>18.170000000000002</v>
      </c>
      <c r="AI65" s="190">
        <v>18.170000000000002</v>
      </c>
      <c r="AJ65" s="190">
        <v>18.170000000000002</v>
      </c>
      <c r="AK65" s="190">
        <v>18.170000000000002</v>
      </c>
      <c r="AL65" s="190">
        <v>18.170000000000002</v>
      </c>
      <c r="AM65" s="190">
        <v>18.170000000000002</v>
      </c>
      <c r="AN65" s="190">
        <v>18.170000000000002</v>
      </c>
      <c r="AO65" s="190">
        <v>18.170000000000002</v>
      </c>
      <c r="AP65" s="190">
        <v>18.170000000000002</v>
      </c>
      <c r="AQ65" s="190">
        <v>18.170000000000002</v>
      </c>
      <c r="AR65" s="190">
        <v>18.170000000000002</v>
      </c>
      <c r="AS65" s="190">
        <v>18.170000000000002</v>
      </c>
      <c r="AT65" s="190">
        <v>18.63</v>
      </c>
      <c r="AU65" s="190">
        <v>18.63</v>
      </c>
    </row>
    <row r="66" spans="21:47" ht="13.5" customHeight="1">
      <c r="U66" s="184" t="s">
        <v>520</v>
      </c>
      <c r="V66" s="189" t="s">
        <v>130</v>
      </c>
      <c r="W66" s="190">
        <v>50.53</v>
      </c>
      <c r="X66" s="190">
        <v>50.55</v>
      </c>
      <c r="Y66" s="190">
        <v>50.57</v>
      </c>
      <c r="Z66" s="190">
        <v>50.59</v>
      </c>
      <c r="AA66" s="190">
        <v>50.59</v>
      </c>
      <c r="AB66" s="190">
        <v>50.63</v>
      </c>
      <c r="AC66" s="190">
        <v>50.63</v>
      </c>
      <c r="AD66" s="190">
        <v>50.66</v>
      </c>
      <c r="AE66" s="190">
        <v>50.68</v>
      </c>
      <c r="AF66" s="190">
        <v>50.69</v>
      </c>
      <c r="AG66" s="190">
        <v>50.7</v>
      </c>
      <c r="AH66" s="190">
        <v>50.73</v>
      </c>
      <c r="AI66" s="190">
        <v>50.72</v>
      </c>
      <c r="AJ66" s="190">
        <v>50.75</v>
      </c>
      <c r="AK66" s="190">
        <v>50.73</v>
      </c>
      <c r="AL66" s="190">
        <v>50.75</v>
      </c>
      <c r="AM66" s="190">
        <v>50.74</v>
      </c>
      <c r="AN66" s="190">
        <v>50.73</v>
      </c>
      <c r="AO66" s="190">
        <v>50.73</v>
      </c>
      <c r="AP66" s="190">
        <v>50.72</v>
      </c>
      <c r="AQ66" s="190">
        <v>50.77</v>
      </c>
      <c r="AR66" s="190">
        <v>50.76</v>
      </c>
      <c r="AS66" s="190">
        <v>50.78</v>
      </c>
      <c r="AT66" s="190">
        <v>50.07</v>
      </c>
      <c r="AU66" s="190">
        <v>50.09</v>
      </c>
    </row>
    <row r="67" spans="21:47" ht="13.5" customHeight="1">
      <c r="U67" s="191" t="s">
        <v>128</v>
      </c>
      <c r="V67" s="189" t="s">
        <v>131</v>
      </c>
      <c r="W67" s="190">
        <v>16.54</v>
      </c>
      <c r="X67" s="190">
        <v>16.54</v>
      </c>
      <c r="Y67" s="190">
        <v>16.53</v>
      </c>
      <c r="Z67" s="190">
        <v>16.52</v>
      </c>
      <c r="AA67" s="190">
        <v>16.53</v>
      </c>
      <c r="AB67" s="190">
        <v>16.510000000000002</v>
      </c>
      <c r="AC67" s="190">
        <v>16.510000000000002</v>
      </c>
      <c r="AD67" s="190">
        <v>16.5</v>
      </c>
      <c r="AE67" s="190">
        <v>16.5</v>
      </c>
      <c r="AF67" s="190">
        <v>16.489999999999998</v>
      </c>
      <c r="AG67" s="190">
        <v>16.489999999999998</v>
      </c>
      <c r="AH67" s="190">
        <v>16.48</v>
      </c>
      <c r="AI67" s="190">
        <v>16.489999999999998</v>
      </c>
      <c r="AJ67" s="190">
        <v>16.47</v>
      </c>
      <c r="AK67" s="190">
        <v>16.48</v>
      </c>
      <c r="AL67" s="190">
        <v>16.48</v>
      </c>
      <c r="AM67" s="190">
        <v>16.48</v>
      </c>
      <c r="AN67" s="190">
        <v>16.48</v>
      </c>
      <c r="AO67" s="190">
        <v>16.48</v>
      </c>
      <c r="AP67" s="190">
        <v>16.48</v>
      </c>
      <c r="AQ67" s="190">
        <v>16.47</v>
      </c>
      <c r="AR67" s="190">
        <v>16.47</v>
      </c>
      <c r="AS67" s="190">
        <v>16.47</v>
      </c>
      <c r="AT67" s="190">
        <v>16.38</v>
      </c>
      <c r="AU67" s="190">
        <v>16.37</v>
      </c>
    </row>
    <row r="68" spans="21:47" ht="13.5" customHeight="1">
      <c r="U68" s="184" t="s">
        <v>521</v>
      </c>
      <c r="V68" s="189" t="s">
        <v>346</v>
      </c>
      <c r="W68" s="190">
        <v>39.35</v>
      </c>
      <c r="X68" s="190">
        <v>39.35</v>
      </c>
      <c r="Y68" s="190">
        <v>39.35</v>
      </c>
      <c r="Z68" s="190">
        <v>39.35</v>
      </c>
      <c r="AA68" s="190">
        <v>39.35</v>
      </c>
      <c r="AB68" s="190">
        <v>39.35</v>
      </c>
      <c r="AC68" s="190">
        <v>39.35</v>
      </c>
      <c r="AD68" s="190">
        <v>39.35</v>
      </c>
      <c r="AE68" s="190">
        <v>39.35</v>
      </c>
      <c r="AF68" s="190">
        <v>39.35</v>
      </c>
      <c r="AG68" s="190">
        <v>44.9</v>
      </c>
      <c r="AH68" s="190">
        <v>44.9</v>
      </c>
      <c r="AI68" s="190">
        <v>44.9</v>
      </c>
      <c r="AJ68" s="190">
        <v>44.9</v>
      </c>
      <c r="AK68" s="190">
        <v>44.9</v>
      </c>
      <c r="AL68" s="190">
        <v>44.9</v>
      </c>
      <c r="AM68" s="190">
        <v>44.9</v>
      </c>
      <c r="AN68" s="190">
        <v>44.9</v>
      </c>
      <c r="AO68" s="190">
        <v>44.9</v>
      </c>
      <c r="AP68" s="190">
        <v>44.9</v>
      </c>
      <c r="AQ68" s="190">
        <v>44.9</v>
      </c>
      <c r="AR68" s="190">
        <v>44.9</v>
      </c>
      <c r="AS68" s="190">
        <v>44.9</v>
      </c>
      <c r="AT68" s="190">
        <v>46.73</v>
      </c>
      <c r="AU68" s="190">
        <v>46.73</v>
      </c>
    </row>
    <row r="69" spans="21:47" ht="13.5" customHeight="1">
      <c r="U69" s="191" t="s">
        <v>128</v>
      </c>
      <c r="V69" s="189" t="s">
        <v>131</v>
      </c>
      <c r="W69" s="190">
        <v>14.15</v>
      </c>
      <c r="X69" s="190">
        <v>14.15</v>
      </c>
      <c r="Y69" s="190">
        <v>14.15</v>
      </c>
      <c r="Z69" s="190">
        <v>14.15</v>
      </c>
      <c r="AA69" s="190">
        <v>14.15</v>
      </c>
      <c r="AB69" s="190">
        <v>14.15</v>
      </c>
      <c r="AC69" s="190">
        <v>14.15</v>
      </c>
      <c r="AD69" s="190">
        <v>14.15</v>
      </c>
      <c r="AE69" s="190">
        <v>14.15</v>
      </c>
      <c r="AF69" s="190">
        <v>14.15</v>
      </c>
      <c r="AG69" s="190">
        <v>14.15</v>
      </c>
      <c r="AH69" s="190">
        <v>14.15</v>
      </c>
      <c r="AI69" s="190">
        <v>14.15</v>
      </c>
      <c r="AJ69" s="190">
        <v>14.15</v>
      </c>
      <c r="AK69" s="190">
        <v>14.15</v>
      </c>
      <c r="AL69" s="190">
        <v>14.15</v>
      </c>
      <c r="AM69" s="190">
        <v>14.15</v>
      </c>
      <c r="AN69" s="190">
        <v>14.15</v>
      </c>
      <c r="AO69" s="190">
        <v>14.15</v>
      </c>
      <c r="AP69" s="190">
        <v>14.15</v>
      </c>
      <c r="AQ69" s="190">
        <v>14.15</v>
      </c>
      <c r="AR69" s="190">
        <v>14.15</v>
      </c>
      <c r="AS69" s="190">
        <v>14.15</v>
      </c>
      <c r="AT69" s="190">
        <v>14.44</v>
      </c>
      <c r="AU69" s="190">
        <v>14.44</v>
      </c>
    </row>
    <row r="70" spans="21:47" ht="13.5" customHeight="1">
      <c r="U70" s="184" t="s">
        <v>522</v>
      </c>
      <c r="V70" s="189" t="s">
        <v>346</v>
      </c>
      <c r="W70" s="190">
        <v>42.09</v>
      </c>
      <c r="X70" s="190">
        <v>42.23</v>
      </c>
      <c r="Y70" s="190">
        <v>42.24</v>
      </c>
      <c r="Z70" s="190">
        <v>42.32</v>
      </c>
      <c r="AA70" s="190">
        <v>42.21</v>
      </c>
      <c r="AB70" s="190">
        <v>42.39</v>
      </c>
      <c r="AC70" s="190">
        <v>42.56</v>
      </c>
      <c r="AD70" s="190">
        <v>42.75</v>
      </c>
      <c r="AE70" s="190">
        <v>42.76</v>
      </c>
      <c r="AF70" s="190">
        <v>42.63</v>
      </c>
      <c r="AG70" s="190">
        <v>42.55</v>
      </c>
      <c r="AH70" s="190">
        <v>42.89</v>
      </c>
      <c r="AI70" s="190">
        <v>42.54</v>
      </c>
      <c r="AJ70" s="190">
        <v>42.91</v>
      </c>
      <c r="AK70" s="190">
        <v>42.39</v>
      </c>
      <c r="AL70" s="190">
        <v>42.87</v>
      </c>
      <c r="AM70" s="190">
        <v>43.57</v>
      </c>
      <c r="AN70" s="190">
        <v>44.61</v>
      </c>
      <c r="AO70" s="190">
        <v>44.71</v>
      </c>
      <c r="AP70" s="190">
        <v>44.84</v>
      </c>
      <c r="AQ70" s="190">
        <v>44.67</v>
      </c>
      <c r="AR70" s="190">
        <v>44.74</v>
      </c>
      <c r="AS70" s="190">
        <v>44.75</v>
      </c>
      <c r="AT70" s="190">
        <v>40.15</v>
      </c>
      <c r="AU70" s="190">
        <v>40.15</v>
      </c>
    </row>
    <row r="71" spans="21:47" ht="13.5" customHeight="1">
      <c r="U71" s="191" t="s">
        <v>128</v>
      </c>
      <c r="V71" s="189" t="s">
        <v>131</v>
      </c>
      <c r="W71" s="190">
        <v>13.9</v>
      </c>
      <c r="X71" s="190">
        <v>13.9</v>
      </c>
      <c r="Y71" s="190">
        <v>13.9</v>
      </c>
      <c r="Z71" s="190">
        <v>13.9</v>
      </c>
      <c r="AA71" s="190">
        <v>13.9</v>
      </c>
      <c r="AB71" s="190">
        <v>13.9</v>
      </c>
      <c r="AC71" s="190">
        <v>13.9</v>
      </c>
      <c r="AD71" s="190">
        <v>13.9</v>
      </c>
      <c r="AE71" s="190">
        <v>13.9</v>
      </c>
      <c r="AF71" s="190">
        <v>13.9</v>
      </c>
      <c r="AG71" s="190">
        <v>13.9</v>
      </c>
      <c r="AH71" s="190">
        <v>13.9</v>
      </c>
      <c r="AI71" s="190">
        <v>13.9</v>
      </c>
      <c r="AJ71" s="190">
        <v>13.9</v>
      </c>
      <c r="AK71" s="190">
        <v>13.9</v>
      </c>
      <c r="AL71" s="190">
        <v>13.9</v>
      </c>
      <c r="AM71" s="190">
        <v>13.9</v>
      </c>
      <c r="AN71" s="190">
        <v>13.9</v>
      </c>
      <c r="AO71" s="190">
        <v>13.9</v>
      </c>
      <c r="AP71" s="190">
        <v>13.9</v>
      </c>
      <c r="AQ71" s="190">
        <v>13.9</v>
      </c>
      <c r="AR71" s="190">
        <v>13.9</v>
      </c>
      <c r="AS71" s="190">
        <v>13.9</v>
      </c>
      <c r="AT71" s="190">
        <v>13.97</v>
      </c>
      <c r="AU71" s="190">
        <v>13.97</v>
      </c>
    </row>
    <row r="72" spans="21:47" ht="13.5" customHeight="1">
      <c r="U72" s="184" t="s">
        <v>523</v>
      </c>
      <c r="V72" s="189" t="s">
        <v>130</v>
      </c>
      <c r="W72" s="190">
        <v>25.95</v>
      </c>
      <c r="X72" s="190">
        <v>25.95</v>
      </c>
      <c r="Y72" s="190">
        <v>25.95</v>
      </c>
      <c r="Z72" s="190">
        <v>25.95</v>
      </c>
      <c r="AA72" s="190">
        <v>25.95</v>
      </c>
      <c r="AB72" s="190">
        <v>25.95</v>
      </c>
      <c r="AC72" s="190">
        <v>25.95</v>
      </c>
      <c r="AD72" s="190">
        <v>25.95</v>
      </c>
      <c r="AE72" s="190">
        <v>25.95</v>
      </c>
      <c r="AF72" s="190">
        <v>25.95</v>
      </c>
      <c r="AG72" s="190">
        <v>26.6</v>
      </c>
      <c r="AH72" s="190">
        <v>26.6</v>
      </c>
      <c r="AI72" s="190">
        <v>26.6</v>
      </c>
      <c r="AJ72" s="190">
        <v>26.6</v>
      </c>
      <c r="AK72" s="190">
        <v>26.6</v>
      </c>
      <c r="AL72" s="190">
        <v>25.7</v>
      </c>
      <c r="AM72" s="190">
        <v>25.7</v>
      </c>
      <c r="AN72" s="190">
        <v>25.7</v>
      </c>
      <c r="AO72" s="190">
        <v>25.7</v>
      </c>
      <c r="AP72" s="190">
        <v>25.7</v>
      </c>
      <c r="AQ72" s="190">
        <v>25.7</v>
      </c>
      <c r="AR72" s="190">
        <v>25.7</v>
      </c>
      <c r="AS72" s="190">
        <v>25.7</v>
      </c>
      <c r="AT72" s="190">
        <v>25.97</v>
      </c>
      <c r="AU72" s="190">
        <v>25.97</v>
      </c>
    </row>
    <row r="73" spans="21:47" ht="13.5" customHeight="1">
      <c r="U73" s="191" t="s">
        <v>128</v>
      </c>
      <c r="V73" s="189" t="s">
        <v>131</v>
      </c>
      <c r="W73" s="190">
        <v>24.71</v>
      </c>
      <c r="X73" s="190">
        <v>24.71</v>
      </c>
      <c r="Y73" s="190">
        <v>24.71</v>
      </c>
      <c r="Z73" s="190">
        <v>24.71</v>
      </c>
      <c r="AA73" s="190">
        <v>24.71</v>
      </c>
      <c r="AB73" s="190">
        <v>24.71</v>
      </c>
      <c r="AC73" s="190">
        <v>24.71</v>
      </c>
      <c r="AD73" s="190">
        <v>24.71</v>
      </c>
      <c r="AE73" s="190">
        <v>24.71</v>
      </c>
      <c r="AF73" s="190">
        <v>24.71</v>
      </c>
      <c r="AG73" s="190">
        <v>24.71</v>
      </c>
      <c r="AH73" s="190">
        <v>24.71</v>
      </c>
      <c r="AI73" s="190">
        <v>24.71</v>
      </c>
      <c r="AJ73" s="190">
        <v>24.71</v>
      </c>
      <c r="AK73" s="190">
        <v>24.71</v>
      </c>
      <c r="AL73" s="190">
        <v>24.71</v>
      </c>
      <c r="AM73" s="190">
        <v>24.71</v>
      </c>
      <c r="AN73" s="190">
        <v>24.71</v>
      </c>
      <c r="AO73" s="190">
        <v>24.71</v>
      </c>
      <c r="AP73" s="190">
        <v>24.71</v>
      </c>
      <c r="AQ73" s="190">
        <v>24.71</v>
      </c>
      <c r="AR73" s="190">
        <v>24.71</v>
      </c>
      <c r="AS73" s="190">
        <v>24.71</v>
      </c>
      <c r="AT73" s="190">
        <v>24.42</v>
      </c>
      <c r="AU73" s="190">
        <v>24.42</v>
      </c>
    </row>
    <row r="74" spans="21:47" ht="13.5" customHeight="1">
      <c r="U74" s="184" t="s">
        <v>524</v>
      </c>
      <c r="V74" s="189" t="s">
        <v>130</v>
      </c>
      <c r="W74" s="190">
        <v>35.58</v>
      </c>
      <c r="X74" s="190">
        <v>35.58</v>
      </c>
      <c r="Y74" s="190">
        <v>35.58</v>
      </c>
      <c r="Z74" s="190">
        <v>35.58</v>
      </c>
      <c r="AA74" s="190">
        <v>35.58</v>
      </c>
      <c r="AB74" s="190">
        <v>35.58</v>
      </c>
      <c r="AC74" s="190">
        <v>35.58</v>
      </c>
      <c r="AD74" s="190">
        <v>35.58</v>
      </c>
      <c r="AE74" s="190">
        <v>35.58</v>
      </c>
      <c r="AF74" s="190">
        <v>35.58</v>
      </c>
      <c r="AG74" s="190">
        <v>35.6</v>
      </c>
      <c r="AH74" s="190">
        <v>35.6</v>
      </c>
      <c r="AI74" s="190">
        <v>35.6</v>
      </c>
      <c r="AJ74" s="190">
        <v>35.6</v>
      </c>
      <c r="AK74" s="190">
        <v>35.6</v>
      </c>
      <c r="AL74" s="190">
        <v>29.9</v>
      </c>
      <c r="AM74" s="190">
        <v>29.9</v>
      </c>
      <c r="AN74" s="190">
        <v>29.9</v>
      </c>
      <c r="AO74" s="190">
        <v>29.9</v>
      </c>
      <c r="AP74" s="190">
        <v>29.9</v>
      </c>
      <c r="AQ74" s="190">
        <v>29.9</v>
      </c>
      <c r="AR74" s="190">
        <v>29.9</v>
      </c>
      <c r="AS74" s="190">
        <v>29.9</v>
      </c>
      <c r="AT74" s="190">
        <v>33.29</v>
      </c>
      <c r="AU74" s="190">
        <v>33.29</v>
      </c>
    </row>
    <row r="75" spans="21:47" ht="13.5" customHeight="1">
      <c r="U75" s="191" t="s">
        <v>128</v>
      </c>
      <c r="V75" s="189" t="s">
        <v>131</v>
      </c>
      <c r="W75" s="190">
        <v>25.35</v>
      </c>
      <c r="X75" s="190">
        <v>25.35</v>
      </c>
      <c r="Y75" s="190">
        <v>25.35</v>
      </c>
      <c r="Z75" s="190">
        <v>25.35</v>
      </c>
      <c r="AA75" s="190">
        <v>25.35</v>
      </c>
      <c r="AB75" s="190">
        <v>25.35</v>
      </c>
      <c r="AC75" s="190">
        <v>25.35</v>
      </c>
      <c r="AD75" s="190">
        <v>25.35</v>
      </c>
      <c r="AE75" s="190">
        <v>25.35</v>
      </c>
      <c r="AF75" s="190">
        <v>25.35</v>
      </c>
      <c r="AG75" s="190">
        <v>25.35</v>
      </c>
      <c r="AH75" s="190">
        <v>25.35</v>
      </c>
      <c r="AI75" s="190">
        <v>25.35</v>
      </c>
      <c r="AJ75" s="190">
        <v>25.35</v>
      </c>
      <c r="AK75" s="190">
        <v>25.35</v>
      </c>
      <c r="AL75" s="190">
        <v>25.35</v>
      </c>
      <c r="AM75" s="190">
        <v>25.35</v>
      </c>
      <c r="AN75" s="190">
        <v>25.35</v>
      </c>
      <c r="AO75" s="190">
        <v>25.35</v>
      </c>
      <c r="AP75" s="190">
        <v>25.35</v>
      </c>
      <c r="AQ75" s="190">
        <v>25.35</v>
      </c>
      <c r="AR75" s="190">
        <v>25.35</v>
      </c>
      <c r="AS75" s="190">
        <v>25.35</v>
      </c>
      <c r="AT75" s="190">
        <v>24.5</v>
      </c>
      <c r="AU75" s="190">
        <v>24.5</v>
      </c>
    </row>
    <row r="76" spans="21:47" ht="13.5" customHeight="1">
      <c r="U76" s="184" t="s">
        <v>525</v>
      </c>
      <c r="V76" s="189" t="s">
        <v>130</v>
      </c>
      <c r="W76" s="190">
        <v>54.6</v>
      </c>
      <c r="X76" s="190">
        <v>54.59</v>
      </c>
      <c r="Y76" s="190">
        <v>54.6</v>
      </c>
      <c r="Z76" s="190">
        <v>54.6</v>
      </c>
      <c r="AA76" s="190">
        <v>54.61</v>
      </c>
      <c r="AB76" s="190">
        <v>54.57</v>
      </c>
      <c r="AC76" s="190">
        <v>54.56</v>
      </c>
      <c r="AD76" s="190">
        <v>54.54</v>
      </c>
      <c r="AE76" s="190">
        <v>54.54</v>
      </c>
      <c r="AF76" s="190">
        <v>54.56</v>
      </c>
      <c r="AG76" s="190">
        <v>54.55</v>
      </c>
      <c r="AH76" s="190">
        <v>54.56</v>
      </c>
      <c r="AI76" s="190">
        <v>54.56</v>
      </c>
      <c r="AJ76" s="190">
        <v>54.57</v>
      </c>
      <c r="AK76" s="190">
        <v>54.58</v>
      </c>
      <c r="AL76" s="190">
        <v>54.57</v>
      </c>
      <c r="AM76" s="190">
        <v>54.53</v>
      </c>
      <c r="AN76" s="190">
        <v>54.55</v>
      </c>
      <c r="AO76" s="190">
        <v>54.55</v>
      </c>
      <c r="AP76" s="190">
        <v>54.58</v>
      </c>
      <c r="AQ76" s="190">
        <v>54.6</v>
      </c>
      <c r="AR76" s="190">
        <v>54.66</v>
      </c>
      <c r="AS76" s="190">
        <v>54.67</v>
      </c>
      <c r="AT76" s="190">
        <v>54.99</v>
      </c>
      <c r="AU76" s="190">
        <v>54.46</v>
      </c>
    </row>
    <row r="77" spans="21:47" ht="13.5" customHeight="1">
      <c r="U77" s="191" t="s">
        <v>128</v>
      </c>
      <c r="V77" s="189" t="s">
        <v>131</v>
      </c>
      <c r="W77" s="190">
        <v>13.81</v>
      </c>
      <c r="X77" s="190">
        <v>13.81</v>
      </c>
      <c r="Y77" s="190">
        <v>13.81</v>
      </c>
      <c r="Z77" s="190">
        <v>13.81</v>
      </c>
      <c r="AA77" s="190">
        <v>13.81</v>
      </c>
      <c r="AB77" s="190">
        <v>13.82</v>
      </c>
      <c r="AC77" s="190">
        <v>13.82</v>
      </c>
      <c r="AD77" s="190">
        <v>13.83</v>
      </c>
      <c r="AE77" s="190">
        <v>13.82</v>
      </c>
      <c r="AF77" s="190">
        <v>13.82</v>
      </c>
      <c r="AG77" s="190">
        <v>13.82</v>
      </c>
      <c r="AH77" s="190">
        <v>13.82</v>
      </c>
      <c r="AI77" s="190">
        <v>13.82</v>
      </c>
      <c r="AJ77" s="190">
        <v>13.82</v>
      </c>
      <c r="AK77" s="190">
        <v>13.81</v>
      </c>
      <c r="AL77" s="190">
        <v>13.82</v>
      </c>
      <c r="AM77" s="190">
        <v>13.83</v>
      </c>
      <c r="AN77" s="190">
        <v>13.82</v>
      </c>
      <c r="AO77" s="190">
        <v>13.82</v>
      </c>
      <c r="AP77" s="190">
        <v>13.81</v>
      </c>
      <c r="AQ77" s="190">
        <v>13.81</v>
      </c>
      <c r="AR77" s="190">
        <v>13.79</v>
      </c>
      <c r="AS77" s="190">
        <v>13.79</v>
      </c>
      <c r="AT77" s="190">
        <v>13.71</v>
      </c>
      <c r="AU77" s="190">
        <v>13.95</v>
      </c>
    </row>
    <row r="78" spans="21:47" ht="13.5" customHeight="1">
      <c r="U78" s="184" t="s">
        <v>526</v>
      </c>
      <c r="V78" s="189" t="s">
        <v>346</v>
      </c>
      <c r="W78" s="190">
        <v>21.51</v>
      </c>
      <c r="X78" s="190">
        <v>21.55</v>
      </c>
      <c r="Y78" s="190">
        <v>21.63</v>
      </c>
      <c r="Z78" s="190">
        <v>21.62</v>
      </c>
      <c r="AA78" s="190">
        <v>21.56</v>
      </c>
      <c r="AB78" s="190">
        <v>21.57</v>
      </c>
      <c r="AC78" s="190">
        <v>21.57</v>
      </c>
      <c r="AD78" s="190">
        <v>21.45</v>
      </c>
      <c r="AE78" s="190">
        <v>21.4</v>
      </c>
      <c r="AF78" s="190">
        <v>21.35</v>
      </c>
      <c r="AG78" s="190">
        <v>21.27</v>
      </c>
      <c r="AH78" s="190">
        <v>21.32</v>
      </c>
      <c r="AI78" s="190">
        <v>21.15</v>
      </c>
      <c r="AJ78" s="190">
        <v>21.36</v>
      </c>
      <c r="AK78" s="190">
        <v>21.36</v>
      </c>
      <c r="AL78" s="190">
        <v>21.42</v>
      </c>
      <c r="AM78" s="190">
        <v>21.38</v>
      </c>
      <c r="AN78" s="190">
        <v>21.28</v>
      </c>
      <c r="AO78" s="190">
        <v>21.2</v>
      </c>
      <c r="AP78" s="190">
        <v>21.15</v>
      </c>
      <c r="AQ78" s="190">
        <v>21.32</v>
      </c>
      <c r="AR78" s="190">
        <v>21.12</v>
      </c>
      <c r="AS78" s="190">
        <v>20.75</v>
      </c>
      <c r="AT78" s="190">
        <v>19.12</v>
      </c>
      <c r="AU78" s="190">
        <v>19.12</v>
      </c>
    </row>
    <row r="79" spans="21:47" ht="13.5" customHeight="1">
      <c r="U79" s="191" t="s">
        <v>128</v>
      </c>
      <c r="V79" s="189" t="s">
        <v>131</v>
      </c>
      <c r="W79" s="190">
        <v>10.99</v>
      </c>
      <c r="X79" s="190">
        <v>10.99</v>
      </c>
      <c r="Y79" s="190">
        <v>10.99</v>
      </c>
      <c r="Z79" s="190">
        <v>10.99</v>
      </c>
      <c r="AA79" s="190">
        <v>10.99</v>
      </c>
      <c r="AB79" s="190">
        <v>10.99</v>
      </c>
      <c r="AC79" s="190">
        <v>10.99</v>
      </c>
      <c r="AD79" s="190">
        <v>10.99</v>
      </c>
      <c r="AE79" s="190">
        <v>10.99</v>
      </c>
      <c r="AF79" s="190">
        <v>10.99</v>
      </c>
      <c r="AG79" s="190">
        <v>10.99</v>
      </c>
      <c r="AH79" s="190">
        <v>10.99</v>
      </c>
      <c r="AI79" s="190">
        <v>10.99</v>
      </c>
      <c r="AJ79" s="190">
        <v>10.99</v>
      </c>
      <c r="AK79" s="190">
        <v>10.99</v>
      </c>
      <c r="AL79" s="190">
        <v>10.99</v>
      </c>
      <c r="AM79" s="190">
        <v>10.99</v>
      </c>
      <c r="AN79" s="190">
        <v>10.99</v>
      </c>
      <c r="AO79" s="190">
        <v>10.99</v>
      </c>
      <c r="AP79" s="190">
        <v>10.99</v>
      </c>
      <c r="AQ79" s="190">
        <v>10.99</v>
      </c>
      <c r="AR79" s="190">
        <v>10.99</v>
      </c>
      <c r="AS79" s="190">
        <v>10.99</v>
      </c>
      <c r="AT79" s="190">
        <v>10.93</v>
      </c>
      <c r="AU79" s="190">
        <v>10.93</v>
      </c>
    </row>
    <row r="80" spans="21:47" ht="13.5" customHeight="1">
      <c r="U80" s="33"/>
      <c r="V80" s="2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21:47" ht="13.5" customHeight="1">
      <c r="U81" s="33"/>
      <c r="V81" s="2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21:47" ht="13.5" customHeight="1">
      <c r="U82" s="1" t="s">
        <v>201</v>
      </c>
      <c r="V82" s="172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21:47" ht="13.5" customHeight="1">
      <c r="U83" s="181" t="s">
        <v>321</v>
      </c>
      <c r="V83" s="181" t="s">
        <v>332</v>
      </c>
      <c r="W83" s="41">
        <v>1990</v>
      </c>
      <c r="X83" s="41">
        <f t="shared" ref="X83:AK83" si="146">W83+1</f>
        <v>1991</v>
      </c>
      <c r="Y83" s="41">
        <f t="shared" si="146"/>
        <v>1992</v>
      </c>
      <c r="Z83" s="41">
        <f t="shared" si="146"/>
        <v>1993</v>
      </c>
      <c r="AA83" s="41">
        <f t="shared" si="146"/>
        <v>1994</v>
      </c>
      <c r="AB83" s="41">
        <f t="shared" si="146"/>
        <v>1995</v>
      </c>
      <c r="AC83" s="41">
        <f t="shared" si="146"/>
        <v>1996</v>
      </c>
      <c r="AD83" s="41">
        <f t="shared" si="146"/>
        <v>1997</v>
      </c>
      <c r="AE83" s="41">
        <f t="shared" si="146"/>
        <v>1998</v>
      </c>
      <c r="AF83" s="41">
        <f t="shared" si="146"/>
        <v>1999</v>
      </c>
      <c r="AG83" s="41">
        <f t="shared" si="146"/>
        <v>2000</v>
      </c>
      <c r="AH83" s="41">
        <f t="shared" si="146"/>
        <v>2001</v>
      </c>
      <c r="AI83" s="41">
        <f t="shared" si="146"/>
        <v>2002</v>
      </c>
      <c r="AJ83" s="41">
        <f t="shared" si="146"/>
        <v>2003</v>
      </c>
      <c r="AK83" s="41">
        <f t="shared" si="146"/>
        <v>2004</v>
      </c>
      <c r="AL83" s="41">
        <f t="shared" ref="AL83:AU83" si="147">AK83+1</f>
        <v>2005</v>
      </c>
      <c r="AM83" s="41">
        <f t="shared" si="147"/>
        <v>2006</v>
      </c>
      <c r="AN83" s="41">
        <f t="shared" si="147"/>
        <v>2007</v>
      </c>
      <c r="AO83" s="41">
        <f t="shared" si="147"/>
        <v>2008</v>
      </c>
      <c r="AP83" s="41">
        <f t="shared" si="147"/>
        <v>2009</v>
      </c>
      <c r="AQ83" s="41">
        <f t="shared" si="147"/>
        <v>2010</v>
      </c>
      <c r="AR83" s="41">
        <f t="shared" si="147"/>
        <v>2011</v>
      </c>
      <c r="AS83" s="41">
        <f t="shared" si="147"/>
        <v>2012</v>
      </c>
      <c r="AT83" s="41">
        <f t="shared" si="147"/>
        <v>2013</v>
      </c>
      <c r="AU83" s="41">
        <f t="shared" si="147"/>
        <v>2014</v>
      </c>
    </row>
    <row r="84" spans="21:47" ht="13.5" customHeight="1">
      <c r="U84" s="182" t="s">
        <v>347</v>
      </c>
      <c r="V84" s="178" t="s">
        <v>43</v>
      </c>
      <c r="W84" s="321">
        <v>189714</v>
      </c>
      <c r="X84" s="322">
        <v>176578</v>
      </c>
      <c r="Y84" s="322">
        <v>190656</v>
      </c>
      <c r="Z84" s="322">
        <v>213355</v>
      </c>
      <c r="AA84" s="322">
        <v>342148</v>
      </c>
      <c r="AB84" s="322">
        <v>477539</v>
      </c>
      <c r="AC84" s="322">
        <v>443661</v>
      </c>
      <c r="AD84" s="322">
        <v>435740</v>
      </c>
      <c r="AE84" s="322">
        <v>310695</v>
      </c>
      <c r="AF84" s="322">
        <v>467436</v>
      </c>
      <c r="AG84" s="322">
        <v>406958</v>
      </c>
      <c r="AH84" s="322">
        <v>268562</v>
      </c>
      <c r="AI84" s="322">
        <v>156218</v>
      </c>
      <c r="AJ84" s="322">
        <v>97777</v>
      </c>
      <c r="AK84" s="322">
        <v>91729</v>
      </c>
      <c r="AL84" s="322">
        <v>92453</v>
      </c>
      <c r="AM84" s="322">
        <v>80755</v>
      </c>
      <c r="AN84" s="322">
        <v>77214</v>
      </c>
      <c r="AO84" s="322">
        <v>67062</v>
      </c>
      <c r="AP84" s="322">
        <v>72045</v>
      </c>
      <c r="AQ84" s="322">
        <v>70067</v>
      </c>
      <c r="AR84" s="322">
        <v>67646</v>
      </c>
      <c r="AS84" s="322">
        <v>67869</v>
      </c>
      <c r="AT84" s="322">
        <v>71494</v>
      </c>
      <c r="AU84" s="322">
        <v>66079</v>
      </c>
    </row>
    <row r="85" spans="21:47" ht="13.5" customHeight="1">
      <c r="U85" s="182" t="s">
        <v>348</v>
      </c>
      <c r="V85" s="178" t="s">
        <v>44</v>
      </c>
      <c r="W85" s="317">
        <v>226593</v>
      </c>
      <c r="X85" s="318">
        <v>226018</v>
      </c>
      <c r="Y85" s="318">
        <v>205829</v>
      </c>
      <c r="Z85" s="318">
        <v>168093</v>
      </c>
      <c r="AA85" s="318">
        <v>141525</v>
      </c>
      <c r="AB85" s="318">
        <v>45932</v>
      </c>
      <c r="AC85" s="318">
        <v>70713</v>
      </c>
      <c r="AD85" s="318">
        <v>99342</v>
      </c>
      <c r="AE85" s="318">
        <v>107392</v>
      </c>
      <c r="AF85" s="318">
        <v>21473</v>
      </c>
      <c r="AG85" s="318">
        <v>5991</v>
      </c>
      <c r="AH85" s="318">
        <v>33804</v>
      </c>
      <c r="AI85" s="318">
        <v>44772</v>
      </c>
      <c r="AJ85" s="318" t="s">
        <v>528</v>
      </c>
      <c r="AK85" s="318" t="s">
        <v>528</v>
      </c>
      <c r="AL85" s="318" t="s">
        <v>528</v>
      </c>
      <c r="AM85" s="318" t="s">
        <v>528</v>
      </c>
      <c r="AN85" s="318" t="s">
        <v>528</v>
      </c>
      <c r="AO85" s="318" t="s">
        <v>528</v>
      </c>
      <c r="AP85" s="318" t="s">
        <v>528</v>
      </c>
      <c r="AQ85" s="318" t="s">
        <v>528</v>
      </c>
      <c r="AR85" s="318" t="s">
        <v>528</v>
      </c>
      <c r="AS85" s="318" t="s">
        <v>528</v>
      </c>
      <c r="AT85" s="318" t="s">
        <v>528</v>
      </c>
      <c r="AU85" s="318" t="s">
        <v>528</v>
      </c>
    </row>
    <row r="86" spans="21:47" ht="13.5" customHeight="1">
      <c r="U86" s="182" t="s">
        <v>349</v>
      </c>
      <c r="V86" s="178" t="s">
        <v>350</v>
      </c>
      <c r="W86" s="317" t="s">
        <v>529</v>
      </c>
      <c r="X86" s="318" t="s">
        <v>529</v>
      </c>
      <c r="Y86" s="318" t="s">
        <v>529</v>
      </c>
      <c r="Z86" s="318">
        <v>198704</v>
      </c>
      <c r="AA86" s="318">
        <v>208815</v>
      </c>
      <c r="AB86" s="318">
        <v>230972</v>
      </c>
      <c r="AC86" s="318">
        <v>240750</v>
      </c>
      <c r="AD86" s="318">
        <v>236330</v>
      </c>
      <c r="AE86" s="318">
        <v>233075</v>
      </c>
      <c r="AF86" s="318">
        <v>227997</v>
      </c>
      <c r="AG86" s="318">
        <v>240200</v>
      </c>
      <c r="AH86" s="318">
        <v>261287</v>
      </c>
      <c r="AI86" s="318">
        <v>225168</v>
      </c>
      <c r="AJ86" s="318">
        <v>168645</v>
      </c>
      <c r="AK86" s="318">
        <v>167345</v>
      </c>
      <c r="AL86" s="318">
        <v>147502</v>
      </c>
      <c r="AM86" s="318">
        <v>149927</v>
      </c>
      <c r="AN86" s="318">
        <v>144196</v>
      </c>
      <c r="AO86" s="318">
        <v>151553</v>
      </c>
      <c r="AP86" s="318">
        <v>140783</v>
      </c>
      <c r="AQ86" s="318">
        <v>143634</v>
      </c>
      <c r="AR86" s="318">
        <v>126809</v>
      </c>
      <c r="AS86" s="318" t="s">
        <v>528</v>
      </c>
      <c r="AT86" s="318" t="s">
        <v>528</v>
      </c>
      <c r="AU86" s="318" t="s">
        <v>528</v>
      </c>
    </row>
    <row r="87" spans="21:47" ht="13.5" customHeight="1">
      <c r="U87" s="182" t="s">
        <v>351</v>
      </c>
      <c r="V87" s="178" t="s">
        <v>352</v>
      </c>
      <c r="W87" s="317" t="s">
        <v>529</v>
      </c>
      <c r="X87" s="318" t="s">
        <v>529</v>
      </c>
      <c r="Y87" s="318" t="s">
        <v>529</v>
      </c>
      <c r="Z87" s="318" t="s">
        <v>529</v>
      </c>
      <c r="AA87" s="318" t="s">
        <v>529</v>
      </c>
      <c r="AB87" s="318">
        <v>100468</v>
      </c>
      <c r="AC87" s="318">
        <v>103400</v>
      </c>
      <c r="AD87" s="318">
        <v>99906</v>
      </c>
      <c r="AE87" s="318">
        <v>74733</v>
      </c>
      <c r="AF87" s="318">
        <v>80485</v>
      </c>
      <c r="AG87" s="318">
        <v>86873</v>
      </c>
      <c r="AH87" s="318">
        <v>80775</v>
      </c>
      <c r="AI87" s="318">
        <v>65843</v>
      </c>
      <c r="AJ87" s="318">
        <v>77315</v>
      </c>
      <c r="AK87" s="318">
        <v>70948</v>
      </c>
      <c r="AL87" s="318">
        <v>77299</v>
      </c>
      <c r="AM87" s="318">
        <v>67225</v>
      </c>
      <c r="AN87" s="318">
        <v>50986</v>
      </c>
      <c r="AO87" s="318">
        <v>50260</v>
      </c>
      <c r="AP87" s="318">
        <v>21773</v>
      </c>
      <c r="AQ87" s="318">
        <v>41640</v>
      </c>
      <c r="AR87" s="318">
        <v>41169</v>
      </c>
      <c r="AS87" s="318">
        <v>45808</v>
      </c>
      <c r="AT87" s="318">
        <v>47956</v>
      </c>
      <c r="AU87" s="318">
        <v>51858</v>
      </c>
    </row>
    <row r="88" spans="21:47" ht="13.5" customHeight="1">
      <c r="U88" s="184" t="s">
        <v>6</v>
      </c>
      <c r="V88" s="178" t="s">
        <v>45</v>
      </c>
      <c r="W88" s="317" t="s">
        <v>529</v>
      </c>
      <c r="X88" s="318" t="s">
        <v>529</v>
      </c>
      <c r="Y88" s="318" t="s">
        <v>529</v>
      </c>
      <c r="Z88" s="318">
        <v>209041</v>
      </c>
      <c r="AA88" s="318">
        <v>212879</v>
      </c>
      <c r="AB88" s="318">
        <v>209839</v>
      </c>
      <c r="AC88" s="318">
        <v>52217</v>
      </c>
      <c r="AD88" s="318">
        <v>31577</v>
      </c>
      <c r="AE88" s="318">
        <v>690</v>
      </c>
      <c r="AF88" s="318">
        <v>1032</v>
      </c>
      <c r="AG88" s="318">
        <v>726</v>
      </c>
      <c r="AH88" s="318">
        <v>843</v>
      </c>
      <c r="AI88" s="318">
        <v>1003</v>
      </c>
      <c r="AJ88" s="318">
        <v>1014</v>
      </c>
      <c r="AK88" s="318">
        <v>838</v>
      </c>
      <c r="AL88" s="318">
        <v>1239</v>
      </c>
      <c r="AM88" s="318">
        <v>1066</v>
      </c>
      <c r="AN88" s="318">
        <v>763</v>
      </c>
      <c r="AO88" s="318">
        <v>802</v>
      </c>
      <c r="AP88" s="318">
        <v>522</v>
      </c>
      <c r="AQ88" s="318">
        <v>629</v>
      </c>
      <c r="AR88" s="318">
        <v>879</v>
      </c>
      <c r="AS88" s="318">
        <v>390</v>
      </c>
      <c r="AT88" s="318">
        <v>919</v>
      </c>
      <c r="AU88" s="318">
        <v>787</v>
      </c>
    </row>
    <row r="89" spans="21:47" ht="13.5" customHeight="1">
      <c r="U89" s="182" t="s">
        <v>353</v>
      </c>
      <c r="V89" s="178" t="s">
        <v>45</v>
      </c>
      <c r="W89" s="317" t="s">
        <v>529</v>
      </c>
      <c r="X89" s="318" t="s">
        <v>529</v>
      </c>
      <c r="Y89" s="318" t="s">
        <v>529</v>
      </c>
      <c r="Z89" s="318">
        <v>259031</v>
      </c>
      <c r="AA89" s="318">
        <v>265807</v>
      </c>
      <c r="AB89" s="318">
        <v>273125</v>
      </c>
      <c r="AC89" s="318">
        <v>381885</v>
      </c>
      <c r="AD89" s="318">
        <v>372838</v>
      </c>
      <c r="AE89" s="318">
        <v>383438</v>
      </c>
      <c r="AF89" s="318">
        <v>435966</v>
      </c>
      <c r="AG89" s="318">
        <v>420862</v>
      </c>
      <c r="AH89" s="318">
        <v>427244</v>
      </c>
      <c r="AI89" s="318">
        <v>385680</v>
      </c>
      <c r="AJ89" s="318">
        <v>390357</v>
      </c>
      <c r="AK89" s="318">
        <v>373492</v>
      </c>
      <c r="AL89" s="318">
        <v>353983</v>
      </c>
      <c r="AM89" s="318">
        <v>365068</v>
      </c>
      <c r="AN89" s="318">
        <v>407213</v>
      </c>
      <c r="AO89" s="318">
        <v>336633</v>
      </c>
      <c r="AP89" s="318">
        <v>351594</v>
      </c>
      <c r="AQ89" s="318">
        <v>394116</v>
      </c>
      <c r="AR89" s="318">
        <v>365340</v>
      </c>
      <c r="AS89" s="318">
        <v>405557</v>
      </c>
      <c r="AT89" s="318">
        <v>401721</v>
      </c>
      <c r="AU89" s="318">
        <v>426743</v>
      </c>
    </row>
    <row r="90" spans="21:47" ht="13.5" customHeight="1">
      <c r="U90" s="182" t="s">
        <v>354</v>
      </c>
      <c r="V90" s="178" t="s">
        <v>45</v>
      </c>
      <c r="W90" s="317" t="s">
        <v>529</v>
      </c>
      <c r="X90" s="318" t="s">
        <v>529</v>
      </c>
      <c r="Y90" s="318" t="s">
        <v>529</v>
      </c>
      <c r="Z90" s="318">
        <v>72926</v>
      </c>
      <c r="AA90" s="318" t="s">
        <v>529</v>
      </c>
      <c r="AB90" s="318">
        <v>46501</v>
      </c>
      <c r="AC90" s="318">
        <v>50630</v>
      </c>
      <c r="AD90" s="318">
        <v>30175</v>
      </c>
      <c r="AE90" s="318">
        <v>12962</v>
      </c>
      <c r="AF90" s="318">
        <v>22350</v>
      </c>
      <c r="AG90" s="318">
        <v>23395</v>
      </c>
      <c r="AH90" s="318">
        <v>21404</v>
      </c>
      <c r="AI90" s="318">
        <v>109681</v>
      </c>
      <c r="AJ90" s="318">
        <v>139773</v>
      </c>
      <c r="AK90" s="318">
        <v>176140</v>
      </c>
      <c r="AL90" s="318">
        <v>165606</v>
      </c>
      <c r="AM90" s="318">
        <v>180923</v>
      </c>
      <c r="AN90" s="318">
        <v>180161</v>
      </c>
      <c r="AO90" s="318">
        <v>162342</v>
      </c>
      <c r="AP90" s="318">
        <v>145699</v>
      </c>
      <c r="AQ90" s="318">
        <v>157918</v>
      </c>
      <c r="AR90" s="318">
        <v>161588</v>
      </c>
      <c r="AS90" s="318">
        <v>169109</v>
      </c>
      <c r="AT90" s="318">
        <v>168155</v>
      </c>
      <c r="AU90" s="318">
        <v>127824</v>
      </c>
    </row>
    <row r="91" spans="21:47" ht="13.5" customHeight="1">
      <c r="U91" s="182" t="s">
        <v>355</v>
      </c>
      <c r="V91" s="178" t="s">
        <v>352</v>
      </c>
      <c r="W91" s="317" t="s">
        <v>529</v>
      </c>
      <c r="X91" s="318" t="s">
        <v>529</v>
      </c>
      <c r="Y91" s="318" t="s">
        <v>529</v>
      </c>
      <c r="Z91" s="318">
        <v>33012</v>
      </c>
      <c r="AA91" s="318">
        <v>36198</v>
      </c>
      <c r="AB91" s="318">
        <v>35860</v>
      </c>
      <c r="AC91" s="318">
        <v>33392</v>
      </c>
      <c r="AD91" s="318">
        <v>26113</v>
      </c>
      <c r="AE91" s="318">
        <v>50604</v>
      </c>
      <c r="AF91" s="318">
        <v>58166</v>
      </c>
      <c r="AG91" s="318">
        <v>55333</v>
      </c>
      <c r="AH91" s="318">
        <v>3835</v>
      </c>
      <c r="AI91" s="318" t="s">
        <v>528</v>
      </c>
      <c r="AJ91" s="318" t="s">
        <v>528</v>
      </c>
      <c r="AK91" s="318" t="s">
        <v>528</v>
      </c>
      <c r="AL91" s="318" t="s">
        <v>528</v>
      </c>
      <c r="AM91" s="318" t="s">
        <v>528</v>
      </c>
      <c r="AN91" s="318" t="s">
        <v>528</v>
      </c>
      <c r="AO91" s="318" t="s">
        <v>528</v>
      </c>
      <c r="AP91" s="318" t="s">
        <v>528</v>
      </c>
      <c r="AQ91" s="318" t="s">
        <v>528</v>
      </c>
      <c r="AR91" s="318" t="s">
        <v>528</v>
      </c>
      <c r="AS91" s="318" t="s">
        <v>528</v>
      </c>
      <c r="AT91" s="318" t="s">
        <v>528</v>
      </c>
      <c r="AU91" s="318" t="s">
        <v>528</v>
      </c>
    </row>
    <row r="92" spans="21:47" ht="13.5" customHeight="1">
      <c r="U92" s="33"/>
      <c r="V92" s="2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92"/>
      <c r="AR92" s="192"/>
      <c r="AS92" s="192"/>
      <c r="AT92" s="192"/>
      <c r="AU92" s="192"/>
    </row>
    <row r="93" spans="21:47" ht="13.5" customHeight="1">
      <c r="U93" s="1" t="s">
        <v>202</v>
      </c>
      <c r="V93" s="172"/>
      <c r="W93" s="34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34"/>
      <c r="AQ93" s="34"/>
      <c r="AR93" s="34"/>
      <c r="AS93" s="34"/>
      <c r="AT93" s="34"/>
      <c r="AU93" s="34"/>
    </row>
    <row r="94" spans="21:47" ht="13.5" customHeight="1">
      <c r="U94" s="181" t="s">
        <v>321</v>
      </c>
      <c r="V94" s="181" t="s">
        <v>332</v>
      </c>
      <c r="W94" s="41">
        <v>1990</v>
      </c>
      <c r="X94" s="41">
        <f t="shared" ref="X94:AK94" si="148">W94+1</f>
        <v>1991</v>
      </c>
      <c r="Y94" s="41">
        <f t="shared" si="148"/>
        <v>1992</v>
      </c>
      <c r="Z94" s="41">
        <f t="shared" si="148"/>
        <v>1993</v>
      </c>
      <c r="AA94" s="41">
        <f t="shared" si="148"/>
        <v>1994</v>
      </c>
      <c r="AB94" s="41">
        <f t="shared" si="148"/>
        <v>1995</v>
      </c>
      <c r="AC94" s="41">
        <f t="shared" si="148"/>
        <v>1996</v>
      </c>
      <c r="AD94" s="41">
        <f t="shared" si="148"/>
        <v>1997</v>
      </c>
      <c r="AE94" s="41">
        <f t="shared" si="148"/>
        <v>1998</v>
      </c>
      <c r="AF94" s="41">
        <f t="shared" si="148"/>
        <v>1999</v>
      </c>
      <c r="AG94" s="41">
        <f t="shared" si="148"/>
        <v>2000</v>
      </c>
      <c r="AH94" s="41">
        <f t="shared" si="148"/>
        <v>2001</v>
      </c>
      <c r="AI94" s="41">
        <f t="shared" si="148"/>
        <v>2002</v>
      </c>
      <c r="AJ94" s="41">
        <f t="shared" si="148"/>
        <v>2003</v>
      </c>
      <c r="AK94" s="41">
        <f t="shared" si="148"/>
        <v>2004</v>
      </c>
      <c r="AL94" s="41">
        <f t="shared" ref="AL94:AU94" si="149">AK94+1</f>
        <v>2005</v>
      </c>
      <c r="AM94" s="41">
        <f t="shared" si="149"/>
        <v>2006</v>
      </c>
      <c r="AN94" s="41">
        <f t="shared" si="149"/>
        <v>2007</v>
      </c>
      <c r="AO94" s="41">
        <f t="shared" si="149"/>
        <v>2008</v>
      </c>
      <c r="AP94" s="41">
        <f t="shared" si="149"/>
        <v>2009</v>
      </c>
      <c r="AQ94" s="41">
        <f t="shared" si="149"/>
        <v>2010</v>
      </c>
      <c r="AR94" s="41">
        <f t="shared" si="149"/>
        <v>2011</v>
      </c>
      <c r="AS94" s="41">
        <f t="shared" si="149"/>
        <v>2012</v>
      </c>
      <c r="AT94" s="41">
        <f t="shared" si="149"/>
        <v>2013</v>
      </c>
      <c r="AU94" s="41">
        <f t="shared" si="149"/>
        <v>2014</v>
      </c>
    </row>
    <row r="95" spans="21:47" ht="13.5" customHeight="1">
      <c r="U95" s="182" t="s">
        <v>356</v>
      </c>
      <c r="V95" s="178" t="s">
        <v>357</v>
      </c>
      <c r="W95" s="363">
        <v>3.5</v>
      </c>
      <c r="X95" s="364">
        <v>3.48</v>
      </c>
      <c r="Y95" s="364">
        <v>3.52</v>
      </c>
      <c r="Z95" s="364">
        <v>3.57</v>
      </c>
      <c r="AA95" s="364">
        <v>3.55</v>
      </c>
      <c r="AB95" s="364">
        <v>3.51</v>
      </c>
      <c r="AC95" s="364">
        <v>3.57</v>
      </c>
      <c r="AD95" s="364">
        <v>3.66</v>
      </c>
      <c r="AE95" s="364">
        <v>4.04</v>
      </c>
      <c r="AF95" s="364">
        <v>3.85</v>
      </c>
      <c r="AG95" s="364">
        <v>3.92</v>
      </c>
      <c r="AH95" s="364">
        <v>3.91</v>
      </c>
      <c r="AI95" s="364">
        <v>3.81</v>
      </c>
      <c r="AJ95" s="364">
        <v>4.2</v>
      </c>
      <c r="AK95" s="364">
        <v>4.34</v>
      </c>
      <c r="AL95" s="364">
        <v>4.18</v>
      </c>
      <c r="AM95" s="364">
        <v>3.34</v>
      </c>
      <c r="AN95" s="364">
        <v>3.22</v>
      </c>
      <c r="AO95" s="364">
        <v>3.35</v>
      </c>
      <c r="AP95" s="364">
        <v>3.34</v>
      </c>
      <c r="AQ95" s="364">
        <v>3.58</v>
      </c>
      <c r="AR95" s="364">
        <v>3.49</v>
      </c>
      <c r="AS95" s="364">
        <v>3.31</v>
      </c>
      <c r="AT95" s="364">
        <v>3.55</v>
      </c>
      <c r="AU95" s="364">
        <v>3.54</v>
      </c>
    </row>
    <row r="96" spans="21:47" ht="13.5" customHeight="1">
      <c r="U96" s="33"/>
      <c r="V96" s="2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21:47" ht="13.5" customHeight="1">
      <c r="U97" s="1" t="s">
        <v>203</v>
      </c>
      <c r="V97" s="172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34"/>
      <c r="AQ97" s="34"/>
      <c r="AR97" s="34"/>
      <c r="AS97" s="34"/>
      <c r="AT97" s="34"/>
      <c r="AU97" s="34"/>
    </row>
    <row r="98" spans="21:47" ht="13.5" customHeight="1">
      <c r="U98" s="181" t="s">
        <v>321</v>
      </c>
      <c r="V98" s="181" t="s">
        <v>332</v>
      </c>
      <c r="W98" s="41">
        <v>1990</v>
      </c>
      <c r="X98" s="41">
        <f t="shared" ref="X98:AK98" si="150">W98+1</f>
        <v>1991</v>
      </c>
      <c r="Y98" s="41">
        <f t="shared" si="150"/>
        <v>1992</v>
      </c>
      <c r="Z98" s="41">
        <f t="shared" si="150"/>
        <v>1993</v>
      </c>
      <c r="AA98" s="41">
        <f t="shared" si="150"/>
        <v>1994</v>
      </c>
      <c r="AB98" s="41">
        <f t="shared" si="150"/>
        <v>1995</v>
      </c>
      <c r="AC98" s="41">
        <f t="shared" si="150"/>
        <v>1996</v>
      </c>
      <c r="AD98" s="41">
        <f t="shared" si="150"/>
        <v>1997</v>
      </c>
      <c r="AE98" s="41">
        <f t="shared" si="150"/>
        <v>1998</v>
      </c>
      <c r="AF98" s="41">
        <f t="shared" si="150"/>
        <v>1999</v>
      </c>
      <c r="AG98" s="41">
        <f t="shared" si="150"/>
        <v>2000</v>
      </c>
      <c r="AH98" s="41">
        <f t="shared" si="150"/>
        <v>2001</v>
      </c>
      <c r="AI98" s="41">
        <f t="shared" si="150"/>
        <v>2002</v>
      </c>
      <c r="AJ98" s="41">
        <f t="shared" si="150"/>
        <v>2003</v>
      </c>
      <c r="AK98" s="41">
        <f t="shared" si="150"/>
        <v>2004</v>
      </c>
      <c r="AL98" s="41">
        <f t="shared" ref="AL98:AU98" si="151">AK98+1</f>
        <v>2005</v>
      </c>
      <c r="AM98" s="41">
        <f t="shared" si="151"/>
        <v>2006</v>
      </c>
      <c r="AN98" s="41">
        <f t="shared" si="151"/>
        <v>2007</v>
      </c>
      <c r="AO98" s="41">
        <f t="shared" si="151"/>
        <v>2008</v>
      </c>
      <c r="AP98" s="41">
        <f t="shared" si="151"/>
        <v>2009</v>
      </c>
      <c r="AQ98" s="41">
        <f t="shared" si="151"/>
        <v>2010</v>
      </c>
      <c r="AR98" s="41">
        <f t="shared" si="151"/>
        <v>2011</v>
      </c>
      <c r="AS98" s="41">
        <f t="shared" si="151"/>
        <v>2012</v>
      </c>
      <c r="AT98" s="41">
        <f t="shared" si="151"/>
        <v>2013</v>
      </c>
      <c r="AU98" s="41">
        <f t="shared" si="151"/>
        <v>2014</v>
      </c>
    </row>
    <row r="99" spans="21:47" ht="13.5" customHeight="1">
      <c r="U99" s="182" t="s">
        <v>358</v>
      </c>
      <c r="V99" s="178" t="s">
        <v>41</v>
      </c>
      <c r="W99" s="321">
        <v>706</v>
      </c>
      <c r="X99" s="322">
        <v>707</v>
      </c>
      <c r="Y99" s="322">
        <v>705</v>
      </c>
      <c r="Z99" s="322">
        <v>683</v>
      </c>
      <c r="AA99" s="322">
        <v>705</v>
      </c>
      <c r="AB99" s="322">
        <v>701</v>
      </c>
      <c r="AC99" s="322">
        <v>672</v>
      </c>
      <c r="AD99" s="322">
        <v>678</v>
      </c>
      <c r="AE99" s="322">
        <v>631</v>
      </c>
      <c r="AF99" s="322">
        <v>642</v>
      </c>
      <c r="AG99" s="322">
        <v>656</v>
      </c>
      <c r="AH99" s="322">
        <v>603</v>
      </c>
      <c r="AI99" s="322">
        <v>637</v>
      </c>
      <c r="AJ99" s="322">
        <v>617</v>
      </c>
      <c r="AK99" s="322">
        <v>609</v>
      </c>
      <c r="AL99" s="322">
        <v>602</v>
      </c>
      <c r="AM99" s="322">
        <v>683</v>
      </c>
      <c r="AN99" s="322">
        <v>590</v>
      </c>
      <c r="AO99" s="322">
        <v>484</v>
      </c>
      <c r="AP99" s="322">
        <v>461</v>
      </c>
      <c r="AQ99" s="322">
        <v>506</v>
      </c>
      <c r="AR99" s="322">
        <v>426</v>
      </c>
      <c r="AS99" s="322">
        <v>453</v>
      </c>
      <c r="AT99" s="322">
        <v>434</v>
      </c>
      <c r="AU99" s="322">
        <v>437</v>
      </c>
    </row>
    <row r="100" spans="21:47" ht="13.5" customHeight="1">
      <c r="U100" s="33"/>
      <c r="V100" s="2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21:47" ht="13.5" customHeight="1"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34"/>
      <c r="AQ101" s="34"/>
      <c r="AR101" s="34"/>
      <c r="AS101" s="34"/>
      <c r="AT101" s="34"/>
      <c r="AU101" s="34"/>
    </row>
    <row r="102" spans="21:47" ht="13.5" customHeight="1">
      <c r="U102" s="1" t="s">
        <v>204</v>
      </c>
      <c r="V102" s="172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34"/>
      <c r="AQ102" s="34"/>
      <c r="AR102" s="34"/>
      <c r="AS102" s="34"/>
      <c r="AT102" s="34"/>
      <c r="AU102" s="34"/>
    </row>
    <row r="103" spans="21:47" ht="13.5" customHeight="1">
      <c r="U103" s="181" t="s">
        <v>321</v>
      </c>
      <c r="V103" s="181" t="s">
        <v>332</v>
      </c>
      <c r="W103" s="41">
        <v>1990</v>
      </c>
      <c r="X103" s="41">
        <f t="shared" ref="X103" si="152">W103+1</f>
        <v>1991</v>
      </c>
      <c r="Y103" s="41">
        <f t="shared" ref="Y103" si="153">X103+1</f>
        <v>1992</v>
      </c>
      <c r="Z103" s="41">
        <f t="shared" ref="Z103" si="154">Y103+1</f>
        <v>1993</v>
      </c>
      <c r="AA103" s="41">
        <f t="shared" ref="AA103" si="155">Z103+1</f>
        <v>1994</v>
      </c>
      <c r="AB103" s="41">
        <f t="shared" ref="AB103" si="156">AA103+1</f>
        <v>1995</v>
      </c>
      <c r="AC103" s="41">
        <f t="shared" ref="AC103" si="157">AB103+1</f>
        <v>1996</v>
      </c>
      <c r="AD103" s="41">
        <f t="shared" ref="AD103" si="158">AC103+1</f>
        <v>1997</v>
      </c>
      <c r="AE103" s="41">
        <f t="shared" ref="AE103" si="159">AD103+1</f>
        <v>1998</v>
      </c>
      <c r="AF103" s="41">
        <f t="shared" ref="AF103" si="160">AE103+1</f>
        <v>1999</v>
      </c>
      <c r="AG103" s="41">
        <f t="shared" ref="AG103" si="161">AF103+1</f>
        <v>2000</v>
      </c>
      <c r="AH103" s="41">
        <f t="shared" ref="AH103" si="162">AG103+1</f>
        <v>2001</v>
      </c>
      <c r="AI103" s="41">
        <f t="shared" ref="AI103" si="163">AH103+1</f>
        <v>2002</v>
      </c>
      <c r="AJ103" s="41">
        <f t="shared" ref="AJ103" si="164">AI103+1</f>
        <v>2003</v>
      </c>
      <c r="AK103" s="41">
        <f t="shared" ref="AK103" si="165">AJ103+1</f>
        <v>2004</v>
      </c>
      <c r="AL103" s="41">
        <f t="shared" ref="AL103" si="166">AK103+1</f>
        <v>2005</v>
      </c>
      <c r="AM103" s="41">
        <f t="shared" ref="AM103" si="167">AL103+1</f>
        <v>2006</v>
      </c>
      <c r="AN103" s="41">
        <f t="shared" ref="AN103" si="168">AM103+1</f>
        <v>2007</v>
      </c>
      <c r="AO103" s="41">
        <f t="shared" ref="AO103" si="169">AN103+1</f>
        <v>2008</v>
      </c>
      <c r="AP103" s="41">
        <f t="shared" ref="AP103" si="170">AO103+1</f>
        <v>2009</v>
      </c>
      <c r="AQ103" s="41">
        <f t="shared" ref="AQ103" si="171">AP103+1</f>
        <v>2010</v>
      </c>
      <c r="AR103" s="41">
        <f t="shared" ref="AR103" si="172">AQ103+1</f>
        <v>2011</v>
      </c>
      <c r="AS103" s="41">
        <f t="shared" ref="AS103" si="173">AR103+1</f>
        <v>2012</v>
      </c>
      <c r="AT103" s="41">
        <f t="shared" ref="AT103:AU103" si="174">AS103+1</f>
        <v>2013</v>
      </c>
      <c r="AU103" s="41">
        <f t="shared" si="174"/>
        <v>2014</v>
      </c>
    </row>
    <row r="104" spans="21:47" ht="13.5" customHeight="1">
      <c r="U104" s="184" t="s">
        <v>100</v>
      </c>
      <c r="V104" s="178" t="s">
        <v>101</v>
      </c>
      <c r="W104" s="377">
        <v>516</v>
      </c>
      <c r="X104" s="378">
        <v>537</v>
      </c>
      <c r="Y104" s="378">
        <v>542</v>
      </c>
      <c r="Z104" s="378">
        <v>506</v>
      </c>
      <c r="AA104" s="378">
        <v>533</v>
      </c>
      <c r="AB104" s="378">
        <v>546</v>
      </c>
      <c r="AC104" s="378">
        <v>552</v>
      </c>
      <c r="AD104" s="378">
        <v>552</v>
      </c>
      <c r="AE104" s="378">
        <v>525</v>
      </c>
      <c r="AF104" s="378">
        <v>598</v>
      </c>
      <c r="AG104" s="378">
        <v>575</v>
      </c>
      <c r="AH104" s="378">
        <v>506</v>
      </c>
      <c r="AI104" s="378">
        <v>532</v>
      </c>
      <c r="AJ104" s="378">
        <v>537</v>
      </c>
      <c r="AK104" s="378">
        <v>485</v>
      </c>
      <c r="AL104" s="378">
        <v>455</v>
      </c>
      <c r="AM104" s="378">
        <v>470</v>
      </c>
      <c r="AN104" s="378">
        <v>474</v>
      </c>
      <c r="AO104" s="378">
        <v>365</v>
      </c>
      <c r="AP104" s="378">
        <v>401</v>
      </c>
      <c r="AQ104" s="378">
        <v>411</v>
      </c>
      <c r="AR104" s="378">
        <v>392</v>
      </c>
      <c r="AS104" s="378">
        <v>366</v>
      </c>
      <c r="AT104" s="378">
        <v>342</v>
      </c>
      <c r="AU104" s="378">
        <v>266</v>
      </c>
    </row>
    <row r="105" spans="21:47" ht="13.5" customHeight="1"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34"/>
      <c r="AQ105" s="34"/>
      <c r="AR105" s="34"/>
      <c r="AS105" s="34"/>
      <c r="AT105" s="34"/>
      <c r="AU105" s="34"/>
    </row>
    <row r="106" spans="21:47" ht="13.5" customHeight="1"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34"/>
      <c r="AQ106" s="34"/>
      <c r="AR106" s="34"/>
      <c r="AS106" s="34"/>
      <c r="AT106" s="34"/>
      <c r="AU106" s="34"/>
    </row>
    <row r="107" spans="21:47" ht="13.5" customHeight="1">
      <c r="U107" s="1" t="s">
        <v>205</v>
      </c>
      <c r="V107" s="172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21:47" ht="13.5" customHeight="1">
      <c r="U108" s="181" t="s">
        <v>321</v>
      </c>
      <c r="V108" s="181" t="s">
        <v>332</v>
      </c>
      <c r="W108" s="41">
        <v>1990</v>
      </c>
      <c r="X108" s="41">
        <f t="shared" ref="X108:AK108" si="175">W108+1</f>
        <v>1991</v>
      </c>
      <c r="Y108" s="41">
        <f t="shared" si="175"/>
        <v>1992</v>
      </c>
      <c r="Z108" s="41">
        <f t="shared" si="175"/>
        <v>1993</v>
      </c>
      <c r="AA108" s="41">
        <f t="shared" si="175"/>
        <v>1994</v>
      </c>
      <c r="AB108" s="41">
        <f t="shared" si="175"/>
        <v>1995</v>
      </c>
      <c r="AC108" s="41">
        <f t="shared" si="175"/>
        <v>1996</v>
      </c>
      <c r="AD108" s="41">
        <f t="shared" si="175"/>
        <v>1997</v>
      </c>
      <c r="AE108" s="41">
        <f t="shared" si="175"/>
        <v>1998</v>
      </c>
      <c r="AF108" s="41">
        <f t="shared" si="175"/>
        <v>1999</v>
      </c>
      <c r="AG108" s="41">
        <f t="shared" si="175"/>
        <v>2000</v>
      </c>
      <c r="AH108" s="41">
        <f t="shared" si="175"/>
        <v>2001</v>
      </c>
      <c r="AI108" s="41">
        <f t="shared" si="175"/>
        <v>2002</v>
      </c>
      <c r="AJ108" s="41">
        <f t="shared" si="175"/>
        <v>2003</v>
      </c>
      <c r="AK108" s="41">
        <f t="shared" si="175"/>
        <v>2004</v>
      </c>
      <c r="AL108" s="41">
        <f t="shared" ref="AL108:AU108" si="176">AK108+1</f>
        <v>2005</v>
      </c>
      <c r="AM108" s="41">
        <f t="shared" si="176"/>
        <v>2006</v>
      </c>
      <c r="AN108" s="41">
        <f t="shared" si="176"/>
        <v>2007</v>
      </c>
      <c r="AO108" s="41">
        <f t="shared" si="176"/>
        <v>2008</v>
      </c>
      <c r="AP108" s="41">
        <f t="shared" si="176"/>
        <v>2009</v>
      </c>
      <c r="AQ108" s="41">
        <f t="shared" si="176"/>
        <v>2010</v>
      </c>
      <c r="AR108" s="41">
        <f t="shared" si="176"/>
        <v>2011</v>
      </c>
      <c r="AS108" s="41">
        <f t="shared" si="176"/>
        <v>2012</v>
      </c>
      <c r="AT108" s="41">
        <f t="shared" si="176"/>
        <v>2013</v>
      </c>
      <c r="AU108" s="41">
        <f t="shared" si="176"/>
        <v>2014</v>
      </c>
    </row>
    <row r="109" spans="21:47" ht="13.5" customHeight="1">
      <c r="U109" s="182" t="s">
        <v>359</v>
      </c>
      <c r="V109" s="178" t="s">
        <v>107</v>
      </c>
      <c r="W109" s="321">
        <v>84</v>
      </c>
      <c r="X109" s="322">
        <v>77</v>
      </c>
      <c r="Y109" s="322">
        <v>23</v>
      </c>
      <c r="Z109" s="322">
        <v>45</v>
      </c>
      <c r="AA109" s="322">
        <v>41</v>
      </c>
      <c r="AB109" s="322">
        <v>75</v>
      </c>
      <c r="AC109" s="305" t="s">
        <v>528</v>
      </c>
      <c r="AD109" s="305" t="s">
        <v>528</v>
      </c>
      <c r="AE109" s="305" t="s">
        <v>528</v>
      </c>
      <c r="AF109" s="305" t="s">
        <v>528</v>
      </c>
      <c r="AG109" s="305" t="s">
        <v>528</v>
      </c>
      <c r="AH109" s="305" t="s">
        <v>528</v>
      </c>
      <c r="AI109" s="305" t="s">
        <v>528</v>
      </c>
      <c r="AJ109" s="305" t="s">
        <v>528</v>
      </c>
      <c r="AK109" s="305" t="s">
        <v>528</v>
      </c>
      <c r="AL109" s="305" t="s">
        <v>528</v>
      </c>
      <c r="AM109" s="305" t="s">
        <v>528</v>
      </c>
      <c r="AN109" s="305" t="s">
        <v>528</v>
      </c>
      <c r="AO109" s="305" t="s">
        <v>528</v>
      </c>
      <c r="AP109" s="305" t="s">
        <v>528</v>
      </c>
      <c r="AQ109" s="305" t="s">
        <v>528</v>
      </c>
      <c r="AR109" s="305" t="s">
        <v>528</v>
      </c>
      <c r="AS109" s="305" t="s">
        <v>528</v>
      </c>
      <c r="AT109" s="305" t="s">
        <v>528</v>
      </c>
      <c r="AU109" s="305" t="s">
        <v>528</v>
      </c>
    </row>
    <row r="110" spans="21:47" ht="13.5" customHeight="1"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34"/>
      <c r="AQ110" s="34"/>
      <c r="AR110" s="34"/>
      <c r="AS110" s="34"/>
      <c r="AT110" s="34"/>
      <c r="AU110" s="34"/>
    </row>
    <row r="111" spans="21:47" ht="13.5" customHeight="1"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34"/>
      <c r="AQ111" s="34"/>
      <c r="AR111" s="34"/>
      <c r="AS111" s="34"/>
      <c r="AT111" s="34"/>
      <c r="AU111" s="34"/>
    </row>
    <row r="112" spans="21:47" ht="13.5" customHeight="1">
      <c r="U112" s="1" t="s">
        <v>206</v>
      </c>
      <c r="V112" s="172"/>
      <c r="W112" s="34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21:47" ht="13.5" customHeight="1">
      <c r="U113" s="181" t="s">
        <v>321</v>
      </c>
      <c r="V113" s="181" t="s">
        <v>332</v>
      </c>
      <c r="W113" s="41">
        <v>1990</v>
      </c>
      <c r="X113" s="41">
        <f t="shared" ref="X113:AK113" si="177">W113+1</f>
        <v>1991</v>
      </c>
      <c r="Y113" s="41">
        <f t="shared" si="177"/>
        <v>1992</v>
      </c>
      <c r="Z113" s="41">
        <f t="shared" si="177"/>
        <v>1993</v>
      </c>
      <c r="AA113" s="41">
        <f t="shared" si="177"/>
        <v>1994</v>
      </c>
      <c r="AB113" s="41">
        <f t="shared" si="177"/>
        <v>1995</v>
      </c>
      <c r="AC113" s="41">
        <f t="shared" si="177"/>
        <v>1996</v>
      </c>
      <c r="AD113" s="41">
        <f t="shared" si="177"/>
        <v>1997</v>
      </c>
      <c r="AE113" s="41">
        <f t="shared" si="177"/>
        <v>1998</v>
      </c>
      <c r="AF113" s="41">
        <f t="shared" si="177"/>
        <v>1999</v>
      </c>
      <c r="AG113" s="41">
        <f t="shared" si="177"/>
        <v>2000</v>
      </c>
      <c r="AH113" s="41">
        <f t="shared" si="177"/>
        <v>2001</v>
      </c>
      <c r="AI113" s="41">
        <f t="shared" si="177"/>
        <v>2002</v>
      </c>
      <c r="AJ113" s="41">
        <f t="shared" si="177"/>
        <v>2003</v>
      </c>
      <c r="AK113" s="41">
        <f t="shared" si="177"/>
        <v>2004</v>
      </c>
      <c r="AL113" s="41">
        <f t="shared" ref="AL113:AU113" si="178">AK113+1</f>
        <v>2005</v>
      </c>
      <c r="AM113" s="41">
        <f t="shared" si="178"/>
        <v>2006</v>
      </c>
      <c r="AN113" s="41">
        <f t="shared" si="178"/>
        <v>2007</v>
      </c>
      <c r="AO113" s="41">
        <f t="shared" si="178"/>
        <v>2008</v>
      </c>
      <c r="AP113" s="41">
        <f t="shared" si="178"/>
        <v>2009</v>
      </c>
      <c r="AQ113" s="41">
        <f t="shared" si="178"/>
        <v>2010</v>
      </c>
      <c r="AR113" s="41">
        <f t="shared" si="178"/>
        <v>2011</v>
      </c>
      <c r="AS113" s="41">
        <f t="shared" si="178"/>
        <v>2012</v>
      </c>
      <c r="AT113" s="41">
        <f t="shared" si="178"/>
        <v>2013</v>
      </c>
      <c r="AU113" s="41">
        <f t="shared" si="178"/>
        <v>2014</v>
      </c>
    </row>
    <row r="114" spans="21:47" ht="13.5" customHeight="1">
      <c r="U114" s="182" t="s">
        <v>360</v>
      </c>
      <c r="V114" s="178" t="s">
        <v>42</v>
      </c>
      <c r="W114" s="377">
        <v>5966</v>
      </c>
      <c r="X114" s="378">
        <v>6150</v>
      </c>
      <c r="Y114" s="378">
        <v>6009</v>
      </c>
      <c r="Z114" s="378">
        <v>5688</v>
      </c>
      <c r="AA114" s="378">
        <v>6470</v>
      </c>
      <c r="AB114" s="378">
        <v>6951</v>
      </c>
      <c r="AC114" s="378">
        <v>7248</v>
      </c>
      <c r="AD114" s="378">
        <v>7338</v>
      </c>
      <c r="AE114" s="378">
        <v>7223</v>
      </c>
      <c r="AF114" s="378">
        <v>7721</v>
      </c>
      <c r="AG114" s="378">
        <v>7566</v>
      </c>
      <c r="AH114" s="378">
        <v>7206</v>
      </c>
      <c r="AI114" s="378">
        <v>7283</v>
      </c>
      <c r="AJ114" s="378">
        <v>7419</v>
      </c>
      <c r="AK114" s="378">
        <v>7555</v>
      </c>
      <c r="AL114" s="378">
        <v>7549</v>
      </c>
      <c r="AM114" s="378">
        <v>7661</v>
      </c>
      <c r="AN114" s="378">
        <v>7559</v>
      </c>
      <c r="AO114" s="378">
        <v>6520</v>
      </c>
      <c r="AP114" s="378">
        <v>7219</v>
      </c>
      <c r="AQ114" s="378">
        <v>6999</v>
      </c>
      <c r="AR114" s="378">
        <v>6474</v>
      </c>
      <c r="AS114" s="378">
        <v>6261</v>
      </c>
      <c r="AT114" s="378">
        <v>6764</v>
      </c>
      <c r="AU114" s="378">
        <v>6687</v>
      </c>
    </row>
    <row r="115" spans="21:47" ht="13.5" customHeight="1"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34"/>
      <c r="AQ115" s="34"/>
      <c r="AR115" s="34"/>
      <c r="AS115" s="34"/>
      <c r="AT115" s="34"/>
      <c r="AU115" s="34"/>
    </row>
    <row r="116" spans="21:47" ht="13.5" customHeight="1"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34"/>
      <c r="AQ116" s="34"/>
      <c r="AR116" s="34"/>
      <c r="AS116" s="34"/>
      <c r="AT116" s="34"/>
      <c r="AU116" s="34"/>
    </row>
    <row r="117" spans="21:47" ht="13.5" customHeight="1">
      <c r="U117" s="1" t="s">
        <v>207</v>
      </c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34"/>
      <c r="AQ117" s="34"/>
      <c r="AR117" s="34"/>
      <c r="AS117" s="34"/>
      <c r="AT117" s="34"/>
      <c r="AU117" s="34"/>
    </row>
    <row r="118" spans="21:47" ht="13.5" customHeight="1">
      <c r="U118" s="181" t="s">
        <v>321</v>
      </c>
      <c r="V118" s="181" t="s">
        <v>332</v>
      </c>
      <c r="W118" s="41">
        <v>1990</v>
      </c>
      <c r="X118" s="41">
        <f t="shared" ref="X118" si="179">W118+1</f>
        <v>1991</v>
      </c>
      <c r="Y118" s="41">
        <f t="shared" ref="Y118" si="180">X118+1</f>
        <v>1992</v>
      </c>
      <c r="Z118" s="41">
        <f t="shared" ref="Z118" si="181">Y118+1</f>
        <v>1993</v>
      </c>
      <c r="AA118" s="41">
        <f t="shared" ref="AA118" si="182">Z118+1</f>
        <v>1994</v>
      </c>
      <c r="AB118" s="41">
        <f t="shared" ref="AB118" si="183">AA118+1</f>
        <v>1995</v>
      </c>
      <c r="AC118" s="41">
        <f t="shared" ref="AC118" si="184">AB118+1</f>
        <v>1996</v>
      </c>
      <c r="AD118" s="41">
        <f t="shared" ref="AD118" si="185">AC118+1</f>
        <v>1997</v>
      </c>
      <c r="AE118" s="41">
        <f t="shared" ref="AE118" si="186">AD118+1</f>
        <v>1998</v>
      </c>
      <c r="AF118" s="41">
        <f t="shared" ref="AF118" si="187">AE118+1</f>
        <v>1999</v>
      </c>
      <c r="AG118" s="41">
        <f t="shared" ref="AG118" si="188">AF118+1</f>
        <v>2000</v>
      </c>
      <c r="AH118" s="41">
        <f t="shared" ref="AH118" si="189">AG118+1</f>
        <v>2001</v>
      </c>
      <c r="AI118" s="41">
        <f t="shared" ref="AI118" si="190">AH118+1</f>
        <v>2002</v>
      </c>
      <c r="AJ118" s="41">
        <f t="shared" ref="AJ118" si="191">AI118+1</f>
        <v>2003</v>
      </c>
      <c r="AK118" s="41">
        <f t="shared" ref="AK118" si="192">AJ118+1</f>
        <v>2004</v>
      </c>
      <c r="AL118" s="41">
        <f t="shared" ref="AL118" si="193">AK118+1</f>
        <v>2005</v>
      </c>
      <c r="AM118" s="41">
        <f t="shared" ref="AM118" si="194">AL118+1</f>
        <v>2006</v>
      </c>
      <c r="AN118" s="41">
        <f t="shared" ref="AN118" si="195">AM118+1</f>
        <v>2007</v>
      </c>
      <c r="AO118" s="41">
        <f t="shared" ref="AO118" si="196">AN118+1</f>
        <v>2008</v>
      </c>
      <c r="AP118" s="41">
        <f t="shared" ref="AP118" si="197">AO118+1</f>
        <v>2009</v>
      </c>
      <c r="AQ118" s="41">
        <f t="shared" ref="AQ118" si="198">AP118+1</f>
        <v>2010</v>
      </c>
      <c r="AR118" s="41">
        <f t="shared" ref="AR118" si="199">AQ118+1</f>
        <v>2011</v>
      </c>
      <c r="AS118" s="41">
        <f t="shared" ref="AS118" si="200">AR118+1</f>
        <v>2012</v>
      </c>
      <c r="AT118" s="41">
        <f t="shared" ref="AT118" si="201">AS118+1</f>
        <v>2013</v>
      </c>
      <c r="AU118" s="41">
        <f t="shared" ref="AU118" si="202">AT118+1</f>
        <v>2014</v>
      </c>
    </row>
    <row r="119" spans="21:47" ht="13.5" customHeight="1">
      <c r="U119" s="193" t="s">
        <v>102</v>
      </c>
      <c r="V119" s="178" t="s">
        <v>41</v>
      </c>
      <c r="W119" s="321">
        <v>2316</v>
      </c>
      <c r="X119" s="322">
        <v>2250</v>
      </c>
      <c r="Y119" s="322">
        <v>2302</v>
      </c>
      <c r="Z119" s="322">
        <v>2277</v>
      </c>
      <c r="AA119" s="322">
        <v>2384</v>
      </c>
      <c r="AB119" s="322">
        <v>2648</v>
      </c>
      <c r="AC119" s="322">
        <v>3051</v>
      </c>
      <c r="AD119" s="322">
        <v>3051</v>
      </c>
      <c r="AE119" s="322">
        <v>3017</v>
      </c>
      <c r="AF119" s="322">
        <v>3193</v>
      </c>
      <c r="AG119" s="322">
        <v>2976</v>
      </c>
      <c r="AH119" s="322">
        <v>2896</v>
      </c>
      <c r="AI119" s="322">
        <v>2979</v>
      </c>
      <c r="AJ119" s="322">
        <v>2956</v>
      </c>
      <c r="AK119" s="322">
        <v>2980</v>
      </c>
      <c r="AL119" s="322">
        <v>3098</v>
      </c>
      <c r="AM119" s="322">
        <v>3172</v>
      </c>
      <c r="AN119" s="322">
        <v>3077</v>
      </c>
      <c r="AO119" s="322">
        <v>2839</v>
      </c>
      <c r="AP119" s="322">
        <v>2958</v>
      </c>
      <c r="AQ119" s="322">
        <v>2850</v>
      </c>
      <c r="AR119" s="322">
        <v>2253</v>
      </c>
      <c r="AS119" s="322">
        <v>2009</v>
      </c>
      <c r="AT119" s="322">
        <v>2286</v>
      </c>
      <c r="AU119" s="322">
        <v>2315</v>
      </c>
    </row>
    <row r="120" spans="21:47" ht="13.5" customHeight="1"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34"/>
      <c r="AQ120" s="34"/>
      <c r="AR120" s="34"/>
      <c r="AS120" s="34"/>
      <c r="AT120" s="34"/>
      <c r="AU120" s="34"/>
    </row>
    <row r="121" spans="21:47" ht="13.5" customHeight="1"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34"/>
      <c r="AQ121" s="34"/>
      <c r="AR121" s="34"/>
      <c r="AS121" s="34"/>
      <c r="AT121" s="34"/>
      <c r="AU121" s="34"/>
    </row>
    <row r="122" spans="21:47" ht="13.5" customHeight="1">
      <c r="U122" s="1" t="s">
        <v>208</v>
      </c>
      <c r="V122" s="172"/>
      <c r="W122" s="34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21:47" ht="13.5" customHeight="1">
      <c r="U123" s="181" t="s">
        <v>321</v>
      </c>
      <c r="V123" s="181" t="s">
        <v>332</v>
      </c>
      <c r="W123" s="41">
        <v>1990</v>
      </c>
      <c r="X123" s="41">
        <f t="shared" ref="X123:AK123" si="203">W123+1</f>
        <v>1991</v>
      </c>
      <c r="Y123" s="41">
        <f t="shared" si="203"/>
        <v>1992</v>
      </c>
      <c r="Z123" s="41">
        <f t="shared" si="203"/>
        <v>1993</v>
      </c>
      <c r="AA123" s="41">
        <f t="shared" si="203"/>
        <v>1994</v>
      </c>
      <c r="AB123" s="41">
        <f t="shared" si="203"/>
        <v>1995</v>
      </c>
      <c r="AC123" s="41">
        <f t="shared" si="203"/>
        <v>1996</v>
      </c>
      <c r="AD123" s="41">
        <f t="shared" si="203"/>
        <v>1997</v>
      </c>
      <c r="AE123" s="41">
        <f t="shared" si="203"/>
        <v>1998</v>
      </c>
      <c r="AF123" s="41">
        <f t="shared" si="203"/>
        <v>1999</v>
      </c>
      <c r="AG123" s="41">
        <f t="shared" si="203"/>
        <v>2000</v>
      </c>
      <c r="AH123" s="41">
        <f t="shared" si="203"/>
        <v>2001</v>
      </c>
      <c r="AI123" s="41">
        <f t="shared" si="203"/>
        <v>2002</v>
      </c>
      <c r="AJ123" s="41">
        <f t="shared" si="203"/>
        <v>2003</v>
      </c>
      <c r="AK123" s="41">
        <f t="shared" si="203"/>
        <v>2004</v>
      </c>
      <c r="AL123" s="41">
        <f t="shared" ref="AL123:AU123" si="204">AK123+1</f>
        <v>2005</v>
      </c>
      <c r="AM123" s="41">
        <f t="shared" si="204"/>
        <v>2006</v>
      </c>
      <c r="AN123" s="41">
        <f t="shared" si="204"/>
        <v>2007</v>
      </c>
      <c r="AO123" s="41">
        <f t="shared" si="204"/>
        <v>2008</v>
      </c>
      <c r="AP123" s="41">
        <f t="shared" si="204"/>
        <v>2009</v>
      </c>
      <c r="AQ123" s="41">
        <f t="shared" si="204"/>
        <v>2010</v>
      </c>
      <c r="AR123" s="41">
        <f t="shared" si="204"/>
        <v>2011</v>
      </c>
      <c r="AS123" s="41">
        <f t="shared" si="204"/>
        <v>2012</v>
      </c>
      <c r="AT123" s="41">
        <f t="shared" si="204"/>
        <v>2013</v>
      </c>
      <c r="AU123" s="41">
        <f t="shared" si="204"/>
        <v>2014</v>
      </c>
    </row>
    <row r="124" spans="21:47" ht="13.5" customHeight="1">
      <c r="U124" s="184" t="s">
        <v>164</v>
      </c>
      <c r="V124" s="178" t="s">
        <v>42</v>
      </c>
      <c r="W124" s="377">
        <v>2683</v>
      </c>
      <c r="X124" s="378">
        <v>2646</v>
      </c>
      <c r="Y124" s="378">
        <v>2704</v>
      </c>
      <c r="Z124" s="378">
        <v>2743</v>
      </c>
      <c r="AA124" s="378">
        <v>2810</v>
      </c>
      <c r="AB124" s="378">
        <v>3014</v>
      </c>
      <c r="AC124" s="378">
        <v>3188</v>
      </c>
      <c r="AD124" s="378">
        <v>3518</v>
      </c>
      <c r="AE124" s="378">
        <v>3422</v>
      </c>
      <c r="AF124" s="378">
        <v>3611</v>
      </c>
      <c r="AG124" s="378">
        <v>3346</v>
      </c>
      <c r="AH124" s="378">
        <v>3263</v>
      </c>
      <c r="AI124" s="378">
        <v>3397</v>
      </c>
      <c r="AJ124" s="378">
        <v>3494</v>
      </c>
      <c r="AK124" s="378">
        <v>3646</v>
      </c>
      <c r="AL124" s="378">
        <v>3639</v>
      </c>
      <c r="AM124" s="378">
        <v>3511</v>
      </c>
      <c r="AN124" s="378">
        <v>3517</v>
      </c>
      <c r="AO124" s="378">
        <v>3243</v>
      </c>
      <c r="AP124" s="378">
        <v>3213</v>
      </c>
      <c r="AQ124" s="378">
        <v>3155</v>
      </c>
      <c r="AR124" s="378">
        <v>2841</v>
      </c>
      <c r="AS124" s="378">
        <v>2558</v>
      </c>
      <c r="AT124" s="378">
        <v>2733</v>
      </c>
      <c r="AU124" s="378">
        <v>2730</v>
      </c>
    </row>
    <row r="125" spans="21:47" ht="13.5" customHeight="1">
      <c r="U125" s="194"/>
      <c r="V125" s="179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95"/>
      <c r="AL125" s="195"/>
      <c r="AM125" s="195"/>
      <c r="AN125" s="195"/>
      <c r="AO125" s="195"/>
      <c r="AP125" s="195"/>
      <c r="AQ125" s="195"/>
      <c r="AR125" s="195"/>
      <c r="AS125" s="195"/>
      <c r="AT125" s="195"/>
      <c r="AU125" s="195"/>
    </row>
    <row r="126" spans="21:47" ht="13.5" customHeight="1">
      <c r="U126" s="194"/>
      <c r="V126" s="179"/>
      <c r="W126" s="195"/>
      <c r="X126" s="195"/>
      <c r="Y126" s="195"/>
      <c r="Z126" s="195"/>
      <c r="AA126" s="195"/>
      <c r="AB126" s="195"/>
      <c r="AC126" s="195"/>
      <c r="AD126" s="195"/>
      <c r="AE126" s="195"/>
      <c r="AF126" s="195"/>
      <c r="AG126" s="195"/>
      <c r="AH126" s="195"/>
      <c r="AI126" s="195"/>
      <c r="AJ126" s="195"/>
      <c r="AK126" s="195"/>
      <c r="AL126" s="195"/>
      <c r="AM126" s="195"/>
      <c r="AN126" s="195"/>
      <c r="AO126" s="195"/>
      <c r="AP126" s="195"/>
      <c r="AQ126" s="195"/>
      <c r="AR126" s="195"/>
      <c r="AS126" s="195"/>
      <c r="AT126" s="195"/>
      <c r="AU126" s="195"/>
    </row>
    <row r="127" spans="21:47" ht="13.5" customHeight="1">
      <c r="U127" s="1" t="s">
        <v>361</v>
      </c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34"/>
      <c r="AQ127" s="34"/>
      <c r="AR127" s="34"/>
      <c r="AS127" s="34"/>
      <c r="AT127" s="34"/>
      <c r="AU127" s="34"/>
    </row>
    <row r="128" spans="21:47" ht="13.5" customHeight="1">
      <c r="U128" s="181" t="s">
        <v>321</v>
      </c>
      <c r="V128" s="181" t="s">
        <v>332</v>
      </c>
      <c r="W128" s="41">
        <v>1990</v>
      </c>
      <c r="X128" s="41">
        <f t="shared" ref="X128" si="205">W128+1</f>
        <v>1991</v>
      </c>
      <c r="Y128" s="41">
        <f t="shared" ref="Y128" si="206">X128+1</f>
        <v>1992</v>
      </c>
      <c r="Z128" s="41">
        <f t="shared" ref="Z128" si="207">Y128+1</f>
        <v>1993</v>
      </c>
      <c r="AA128" s="41">
        <f t="shared" ref="AA128" si="208">Z128+1</f>
        <v>1994</v>
      </c>
      <c r="AB128" s="41">
        <f t="shared" ref="AB128" si="209">AA128+1</f>
        <v>1995</v>
      </c>
      <c r="AC128" s="41">
        <f t="shared" ref="AC128" si="210">AB128+1</f>
        <v>1996</v>
      </c>
      <c r="AD128" s="41">
        <f t="shared" ref="AD128" si="211">AC128+1</f>
        <v>1997</v>
      </c>
      <c r="AE128" s="41">
        <f t="shared" ref="AE128" si="212">AD128+1</f>
        <v>1998</v>
      </c>
      <c r="AF128" s="41">
        <f t="shared" ref="AF128" si="213">AE128+1</f>
        <v>1999</v>
      </c>
      <c r="AG128" s="41">
        <f t="shared" ref="AG128" si="214">AF128+1</f>
        <v>2000</v>
      </c>
      <c r="AH128" s="41">
        <f t="shared" ref="AH128" si="215">AG128+1</f>
        <v>2001</v>
      </c>
      <c r="AI128" s="41">
        <f t="shared" ref="AI128" si="216">AH128+1</f>
        <v>2002</v>
      </c>
      <c r="AJ128" s="41">
        <f t="shared" ref="AJ128" si="217">AI128+1</f>
        <v>2003</v>
      </c>
      <c r="AK128" s="41">
        <f t="shared" ref="AK128" si="218">AJ128+1</f>
        <v>2004</v>
      </c>
      <c r="AL128" s="41">
        <f t="shared" ref="AL128" si="219">AK128+1</f>
        <v>2005</v>
      </c>
      <c r="AM128" s="41">
        <f t="shared" ref="AM128" si="220">AL128+1</f>
        <v>2006</v>
      </c>
      <c r="AN128" s="41">
        <f t="shared" ref="AN128" si="221">AM128+1</f>
        <v>2007</v>
      </c>
      <c r="AO128" s="41">
        <f t="shared" ref="AO128" si="222">AN128+1</f>
        <v>2008</v>
      </c>
      <c r="AP128" s="41">
        <f t="shared" ref="AP128" si="223">AO128+1</f>
        <v>2009</v>
      </c>
      <c r="AQ128" s="41">
        <f t="shared" ref="AQ128" si="224">AP128+1</f>
        <v>2010</v>
      </c>
      <c r="AR128" s="41">
        <f t="shared" ref="AR128" si="225">AQ128+1</f>
        <v>2011</v>
      </c>
      <c r="AS128" s="41">
        <f t="shared" ref="AS128" si="226">AR128+1</f>
        <v>2012</v>
      </c>
      <c r="AT128" s="41">
        <f t="shared" ref="AT128:AU128" si="227">AS128+1</f>
        <v>2013</v>
      </c>
      <c r="AU128" s="41">
        <f t="shared" si="227"/>
        <v>2014</v>
      </c>
    </row>
    <row r="129" spans="21:47" ht="13.5" customHeight="1">
      <c r="U129" s="191" t="s">
        <v>103</v>
      </c>
      <c r="V129" s="178" t="s">
        <v>101</v>
      </c>
      <c r="W129" s="321">
        <v>714</v>
      </c>
      <c r="X129" s="322">
        <v>742</v>
      </c>
      <c r="Y129" s="322">
        <v>725</v>
      </c>
      <c r="Z129" s="322">
        <v>662</v>
      </c>
      <c r="AA129" s="322">
        <v>742</v>
      </c>
      <c r="AB129" s="322">
        <v>795</v>
      </c>
      <c r="AC129" s="322">
        <v>885</v>
      </c>
      <c r="AD129" s="322">
        <v>957</v>
      </c>
      <c r="AE129" s="322">
        <v>961</v>
      </c>
      <c r="AF129" s="322">
        <v>993</v>
      </c>
      <c r="AG129" s="322">
        <v>961</v>
      </c>
      <c r="AH129" s="322">
        <v>869</v>
      </c>
      <c r="AI129" s="322">
        <v>887</v>
      </c>
      <c r="AJ129" s="322">
        <v>948</v>
      </c>
      <c r="AK129" s="322">
        <v>959</v>
      </c>
      <c r="AL129" s="322">
        <v>1001</v>
      </c>
      <c r="AM129" s="322">
        <v>972</v>
      </c>
      <c r="AN129" s="322">
        <v>957</v>
      </c>
      <c r="AO129" s="322">
        <v>795</v>
      </c>
      <c r="AP129" s="322">
        <v>792</v>
      </c>
      <c r="AQ129" s="322">
        <v>843</v>
      </c>
      <c r="AR129" s="322">
        <v>842</v>
      </c>
      <c r="AS129" s="322">
        <v>849</v>
      </c>
      <c r="AT129" s="322">
        <v>915</v>
      </c>
      <c r="AU129" s="322">
        <v>894</v>
      </c>
    </row>
    <row r="130" spans="21:47" ht="13.5" customHeight="1">
      <c r="U130" s="196"/>
      <c r="V130" s="179"/>
      <c r="W130" s="197"/>
      <c r="X130" s="197"/>
      <c r="Y130" s="197"/>
      <c r="Z130" s="197"/>
      <c r="AA130" s="197"/>
      <c r="AB130" s="197"/>
      <c r="AC130" s="197"/>
      <c r="AD130" s="197"/>
      <c r="AE130" s="197"/>
      <c r="AF130" s="197"/>
      <c r="AG130" s="197"/>
      <c r="AH130" s="197"/>
      <c r="AI130" s="197"/>
      <c r="AJ130" s="197"/>
      <c r="AK130" s="197"/>
      <c r="AL130" s="197"/>
      <c r="AM130" s="197"/>
      <c r="AN130" s="197"/>
      <c r="AO130" s="197"/>
      <c r="AP130" s="197"/>
      <c r="AQ130" s="197"/>
      <c r="AR130" s="197"/>
      <c r="AS130" s="197"/>
      <c r="AT130" s="197"/>
      <c r="AU130" s="197"/>
    </row>
    <row r="131" spans="21:47" ht="13.5" customHeight="1">
      <c r="U131" s="196"/>
      <c r="V131" s="179"/>
      <c r="W131" s="197"/>
      <c r="X131" s="197"/>
      <c r="Y131" s="197"/>
      <c r="Z131" s="197"/>
      <c r="AA131" s="197"/>
      <c r="AB131" s="197"/>
      <c r="AC131" s="197"/>
      <c r="AD131" s="197"/>
      <c r="AE131" s="197"/>
      <c r="AF131" s="197"/>
      <c r="AG131" s="197"/>
      <c r="AH131" s="197"/>
      <c r="AI131" s="197"/>
      <c r="AJ131" s="197"/>
      <c r="AK131" s="197"/>
      <c r="AL131" s="197"/>
      <c r="AM131" s="197"/>
      <c r="AN131" s="197"/>
      <c r="AO131" s="197"/>
      <c r="AP131" s="197"/>
      <c r="AQ131" s="197"/>
      <c r="AR131" s="197"/>
      <c r="AS131" s="197"/>
      <c r="AT131" s="197"/>
      <c r="AU131" s="197"/>
    </row>
    <row r="132" spans="21:47" ht="13.5" customHeight="1">
      <c r="U132" s="1" t="s">
        <v>209</v>
      </c>
      <c r="V132" s="179"/>
      <c r="W132" s="197"/>
      <c r="X132" s="197"/>
      <c r="Y132" s="197"/>
      <c r="Z132" s="197"/>
      <c r="AA132" s="197"/>
      <c r="AB132" s="197"/>
      <c r="AC132" s="197"/>
      <c r="AD132" s="197"/>
      <c r="AE132" s="197"/>
      <c r="AF132" s="197"/>
      <c r="AG132" s="197"/>
      <c r="AH132" s="197"/>
      <c r="AI132" s="197"/>
      <c r="AJ132" s="197"/>
      <c r="AK132" s="197"/>
      <c r="AL132" s="197"/>
      <c r="AM132" s="197"/>
      <c r="AN132" s="197"/>
      <c r="AO132" s="197"/>
      <c r="AP132" s="197"/>
      <c r="AQ132" s="197"/>
      <c r="AR132" s="197"/>
      <c r="AS132" s="197"/>
      <c r="AT132" s="197"/>
      <c r="AU132" s="197"/>
    </row>
    <row r="133" spans="21:47" ht="13.5" customHeight="1">
      <c r="U133" s="181" t="s">
        <v>321</v>
      </c>
      <c r="V133" s="181" t="s">
        <v>332</v>
      </c>
      <c r="W133" s="41">
        <v>1990</v>
      </c>
      <c r="X133" s="41">
        <f t="shared" ref="X133" si="228">W133+1</f>
        <v>1991</v>
      </c>
      <c r="Y133" s="41">
        <f t="shared" ref="Y133" si="229">X133+1</f>
        <v>1992</v>
      </c>
      <c r="Z133" s="41">
        <f t="shared" ref="Z133" si="230">Y133+1</f>
        <v>1993</v>
      </c>
      <c r="AA133" s="41">
        <f t="shared" ref="AA133" si="231">Z133+1</f>
        <v>1994</v>
      </c>
      <c r="AB133" s="41">
        <f t="shared" ref="AB133" si="232">AA133+1</f>
        <v>1995</v>
      </c>
      <c r="AC133" s="41">
        <f t="shared" ref="AC133" si="233">AB133+1</f>
        <v>1996</v>
      </c>
      <c r="AD133" s="41">
        <f t="shared" ref="AD133" si="234">AC133+1</f>
        <v>1997</v>
      </c>
      <c r="AE133" s="41">
        <f t="shared" ref="AE133" si="235">AD133+1</f>
        <v>1998</v>
      </c>
      <c r="AF133" s="41">
        <f t="shared" ref="AF133" si="236">AE133+1</f>
        <v>1999</v>
      </c>
      <c r="AG133" s="41">
        <f t="shared" ref="AG133" si="237">AF133+1</f>
        <v>2000</v>
      </c>
      <c r="AH133" s="41">
        <f t="shared" ref="AH133" si="238">AG133+1</f>
        <v>2001</v>
      </c>
      <c r="AI133" s="41">
        <f t="shared" ref="AI133" si="239">AH133+1</f>
        <v>2002</v>
      </c>
      <c r="AJ133" s="41">
        <f t="shared" ref="AJ133" si="240">AI133+1</f>
        <v>2003</v>
      </c>
      <c r="AK133" s="41">
        <f t="shared" ref="AK133" si="241">AJ133+1</f>
        <v>2004</v>
      </c>
      <c r="AL133" s="41">
        <f t="shared" ref="AL133" si="242">AK133+1</f>
        <v>2005</v>
      </c>
      <c r="AM133" s="41">
        <f t="shared" ref="AM133" si="243">AL133+1</f>
        <v>2006</v>
      </c>
      <c r="AN133" s="41">
        <f t="shared" ref="AN133" si="244">AM133+1</f>
        <v>2007</v>
      </c>
      <c r="AO133" s="41">
        <f t="shared" ref="AO133" si="245">AN133+1</f>
        <v>2008</v>
      </c>
      <c r="AP133" s="41">
        <f t="shared" ref="AP133" si="246">AO133+1</f>
        <v>2009</v>
      </c>
      <c r="AQ133" s="41">
        <f t="shared" ref="AQ133" si="247">AP133+1</f>
        <v>2010</v>
      </c>
      <c r="AR133" s="41">
        <f t="shared" ref="AR133" si="248">AQ133+1</f>
        <v>2011</v>
      </c>
      <c r="AS133" s="41">
        <f t="shared" ref="AS133" si="249">AR133+1</f>
        <v>2012</v>
      </c>
      <c r="AT133" s="41">
        <f t="shared" ref="AT133:AU133" si="250">AS133+1</f>
        <v>2013</v>
      </c>
      <c r="AU133" s="41">
        <f t="shared" si="250"/>
        <v>2014</v>
      </c>
    </row>
    <row r="134" spans="21:47" ht="13.5" customHeight="1">
      <c r="U134" s="191" t="s">
        <v>104</v>
      </c>
      <c r="V134" s="178" t="s">
        <v>101</v>
      </c>
      <c r="W134" s="321">
        <v>602</v>
      </c>
      <c r="X134" s="322">
        <v>606</v>
      </c>
      <c r="Y134" s="322">
        <v>622</v>
      </c>
      <c r="Z134" s="322">
        <v>587</v>
      </c>
      <c r="AA134" s="322">
        <v>640</v>
      </c>
      <c r="AB134" s="322">
        <v>652</v>
      </c>
      <c r="AC134" s="322">
        <v>701</v>
      </c>
      <c r="AD134" s="322">
        <v>708</v>
      </c>
      <c r="AE134" s="322">
        <v>680</v>
      </c>
      <c r="AF134" s="322">
        <v>739</v>
      </c>
      <c r="AG134" s="322">
        <v>734</v>
      </c>
      <c r="AH134" s="322">
        <v>713</v>
      </c>
      <c r="AI134" s="322">
        <v>751</v>
      </c>
      <c r="AJ134" s="322">
        <v>742</v>
      </c>
      <c r="AK134" s="322">
        <v>738</v>
      </c>
      <c r="AL134" s="322">
        <v>697</v>
      </c>
      <c r="AM134" s="322">
        <v>699</v>
      </c>
      <c r="AN134" s="322">
        <v>713</v>
      </c>
      <c r="AO134" s="322">
        <v>563</v>
      </c>
      <c r="AP134" s="322">
        <v>631</v>
      </c>
      <c r="AQ134" s="322">
        <v>718</v>
      </c>
      <c r="AR134" s="322">
        <v>665</v>
      </c>
      <c r="AS134" s="322">
        <v>553</v>
      </c>
      <c r="AT134" s="322">
        <v>499</v>
      </c>
      <c r="AU134" s="322">
        <v>468</v>
      </c>
    </row>
    <row r="135" spans="21:47" ht="13.5" customHeight="1">
      <c r="U135" s="198"/>
      <c r="V135" s="179"/>
      <c r="W135" s="197"/>
      <c r="X135" s="197"/>
      <c r="Y135" s="197"/>
      <c r="Z135" s="197"/>
      <c r="AA135" s="197"/>
      <c r="AB135" s="197"/>
      <c r="AC135" s="197"/>
      <c r="AD135" s="197"/>
      <c r="AE135" s="197"/>
      <c r="AF135" s="197"/>
      <c r="AG135" s="197"/>
      <c r="AH135" s="197"/>
      <c r="AI135" s="197"/>
      <c r="AJ135" s="197"/>
      <c r="AK135" s="197"/>
      <c r="AL135" s="197"/>
      <c r="AM135" s="197"/>
      <c r="AN135" s="197"/>
      <c r="AO135" s="197"/>
      <c r="AP135" s="197"/>
      <c r="AQ135" s="197"/>
      <c r="AR135" s="197"/>
      <c r="AS135" s="197"/>
      <c r="AT135" s="197"/>
      <c r="AU135" s="197"/>
    </row>
    <row r="136" spans="21:47" ht="13.5" customHeight="1"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34"/>
      <c r="AQ136" s="34"/>
      <c r="AR136" s="34"/>
      <c r="AS136" s="34"/>
      <c r="AT136" s="34"/>
      <c r="AU136" s="34"/>
    </row>
    <row r="137" spans="21:47" ht="13.5" customHeight="1">
      <c r="U137" s="1" t="s">
        <v>210</v>
      </c>
      <c r="V137" s="172"/>
      <c r="W137" s="34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21:47" ht="13.5" customHeight="1">
      <c r="U138" s="181" t="s">
        <v>321</v>
      </c>
      <c r="V138" s="181" t="s">
        <v>332</v>
      </c>
      <c r="W138" s="41">
        <v>1990</v>
      </c>
      <c r="X138" s="41">
        <f t="shared" ref="X138:AK138" si="251">W138+1</f>
        <v>1991</v>
      </c>
      <c r="Y138" s="41">
        <f t="shared" si="251"/>
        <v>1992</v>
      </c>
      <c r="Z138" s="41">
        <f t="shared" si="251"/>
        <v>1993</v>
      </c>
      <c r="AA138" s="41">
        <f t="shared" si="251"/>
        <v>1994</v>
      </c>
      <c r="AB138" s="41">
        <f t="shared" si="251"/>
        <v>1995</v>
      </c>
      <c r="AC138" s="41">
        <f t="shared" si="251"/>
        <v>1996</v>
      </c>
      <c r="AD138" s="41">
        <f t="shared" si="251"/>
        <v>1997</v>
      </c>
      <c r="AE138" s="41">
        <f t="shared" si="251"/>
        <v>1998</v>
      </c>
      <c r="AF138" s="41">
        <f t="shared" si="251"/>
        <v>1999</v>
      </c>
      <c r="AG138" s="41">
        <f t="shared" si="251"/>
        <v>2000</v>
      </c>
      <c r="AH138" s="41">
        <f t="shared" si="251"/>
        <v>2001</v>
      </c>
      <c r="AI138" s="41">
        <f t="shared" si="251"/>
        <v>2002</v>
      </c>
      <c r="AJ138" s="41">
        <f t="shared" si="251"/>
        <v>2003</v>
      </c>
      <c r="AK138" s="41">
        <f t="shared" si="251"/>
        <v>2004</v>
      </c>
      <c r="AL138" s="41">
        <f t="shared" ref="AL138:AU138" si="252">AK138+1</f>
        <v>2005</v>
      </c>
      <c r="AM138" s="41">
        <f t="shared" si="252"/>
        <v>2006</v>
      </c>
      <c r="AN138" s="41">
        <f t="shared" si="252"/>
        <v>2007</v>
      </c>
      <c r="AO138" s="41">
        <f t="shared" si="252"/>
        <v>2008</v>
      </c>
      <c r="AP138" s="41">
        <f t="shared" si="252"/>
        <v>2009</v>
      </c>
      <c r="AQ138" s="41">
        <f t="shared" si="252"/>
        <v>2010</v>
      </c>
      <c r="AR138" s="41">
        <f t="shared" si="252"/>
        <v>2011</v>
      </c>
      <c r="AS138" s="41">
        <f t="shared" si="252"/>
        <v>2012</v>
      </c>
      <c r="AT138" s="41">
        <f t="shared" si="252"/>
        <v>2013</v>
      </c>
      <c r="AU138" s="41">
        <f t="shared" si="252"/>
        <v>2014</v>
      </c>
    </row>
    <row r="139" spans="21:47" ht="13.5" customHeight="1">
      <c r="U139" s="182" t="s">
        <v>362</v>
      </c>
      <c r="V139" s="178" t="s">
        <v>41</v>
      </c>
      <c r="W139" s="377">
        <v>793</v>
      </c>
      <c r="X139" s="378">
        <v>787</v>
      </c>
      <c r="Y139" s="378">
        <v>755</v>
      </c>
      <c r="Z139" s="378">
        <v>685</v>
      </c>
      <c r="AA139" s="378">
        <v>728</v>
      </c>
      <c r="AB139" s="378">
        <v>759</v>
      </c>
      <c r="AC139" s="378">
        <v>763</v>
      </c>
      <c r="AD139" s="378">
        <v>767</v>
      </c>
      <c r="AE139" s="378">
        <v>719</v>
      </c>
      <c r="AF139" s="378">
        <v>779</v>
      </c>
      <c r="AG139" s="378">
        <v>772</v>
      </c>
      <c r="AH139" s="378">
        <v>737</v>
      </c>
      <c r="AI139" s="378">
        <v>771</v>
      </c>
      <c r="AJ139" s="378">
        <v>792</v>
      </c>
      <c r="AK139" s="378">
        <v>809</v>
      </c>
      <c r="AL139" s="378">
        <v>805</v>
      </c>
      <c r="AM139" s="378">
        <v>832</v>
      </c>
      <c r="AN139" s="378">
        <v>841</v>
      </c>
      <c r="AO139" s="378">
        <v>725</v>
      </c>
      <c r="AP139" s="378">
        <v>635</v>
      </c>
      <c r="AQ139" s="378">
        <v>730</v>
      </c>
      <c r="AR139" s="378">
        <v>670</v>
      </c>
      <c r="AS139" s="378">
        <v>612</v>
      </c>
      <c r="AT139" s="378">
        <v>628</v>
      </c>
      <c r="AU139" s="378">
        <v>609</v>
      </c>
    </row>
    <row r="140" spans="21:47" ht="13.5" customHeight="1">
      <c r="U140" s="199"/>
      <c r="V140" s="179"/>
      <c r="W140" s="195"/>
      <c r="X140" s="195"/>
      <c r="Y140" s="195"/>
      <c r="Z140" s="195"/>
      <c r="AA140" s="195"/>
      <c r="AB140" s="195"/>
      <c r="AC140" s="195"/>
      <c r="AD140" s="195"/>
      <c r="AE140" s="195"/>
      <c r="AF140" s="195"/>
      <c r="AG140" s="195"/>
      <c r="AH140" s="195"/>
      <c r="AI140" s="195"/>
      <c r="AJ140" s="195"/>
      <c r="AK140" s="195"/>
      <c r="AL140" s="195"/>
      <c r="AM140" s="195"/>
      <c r="AN140" s="195"/>
      <c r="AO140" s="1"/>
      <c r="AP140" s="1"/>
      <c r="AQ140" s="1"/>
      <c r="AR140" s="1"/>
      <c r="AS140" s="1"/>
      <c r="AT140" s="1"/>
      <c r="AU140" s="1"/>
    </row>
    <row r="141" spans="21:47" ht="13.5" customHeight="1">
      <c r="U141" s="33"/>
      <c r="V141" s="2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21:47" ht="13.5" customHeight="1">
      <c r="U142" s="1" t="s">
        <v>211</v>
      </c>
      <c r="V142" s="172"/>
      <c r="W142" s="34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21:47" ht="13.5" customHeight="1">
      <c r="U143" s="181" t="s">
        <v>321</v>
      </c>
      <c r="V143" s="181" t="s">
        <v>332</v>
      </c>
      <c r="W143" s="41">
        <v>1990</v>
      </c>
      <c r="X143" s="41">
        <f t="shared" ref="X143:AU143" si="253">W143+1</f>
        <v>1991</v>
      </c>
      <c r="Y143" s="41">
        <f t="shared" si="253"/>
        <v>1992</v>
      </c>
      <c r="Z143" s="41">
        <f t="shared" si="253"/>
        <v>1993</v>
      </c>
      <c r="AA143" s="41">
        <f t="shared" si="253"/>
        <v>1994</v>
      </c>
      <c r="AB143" s="41">
        <f t="shared" si="253"/>
        <v>1995</v>
      </c>
      <c r="AC143" s="41">
        <f t="shared" si="253"/>
        <v>1996</v>
      </c>
      <c r="AD143" s="41">
        <f t="shared" si="253"/>
        <v>1997</v>
      </c>
      <c r="AE143" s="41">
        <f t="shared" si="253"/>
        <v>1998</v>
      </c>
      <c r="AF143" s="41">
        <f t="shared" si="253"/>
        <v>1999</v>
      </c>
      <c r="AG143" s="41">
        <f t="shared" si="253"/>
        <v>2000</v>
      </c>
      <c r="AH143" s="41">
        <f t="shared" si="253"/>
        <v>2001</v>
      </c>
      <c r="AI143" s="41">
        <f t="shared" si="253"/>
        <v>2002</v>
      </c>
      <c r="AJ143" s="41">
        <f t="shared" si="253"/>
        <v>2003</v>
      </c>
      <c r="AK143" s="41">
        <f t="shared" si="253"/>
        <v>2004</v>
      </c>
      <c r="AL143" s="41">
        <f t="shared" si="253"/>
        <v>2005</v>
      </c>
      <c r="AM143" s="41">
        <f t="shared" si="253"/>
        <v>2006</v>
      </c>
      <c r="AN143" s="41">
        <f t="shared" si="253"/>
        <v>2007</v>
      </c>
      <c r="AO143" s="41">
        <f t="shared" si="253"/>
        <v>2008</v>
      </c>
      <c r="AP143" s="41">
        <f t="shared" si="253"/>
        <v>2009</v>
      </c>
      <c r="AQ143" s="41">
        <f t="shared" si="253"/>
        <v>2010</v>
      </c>
      <c r="AR143" s="41">
        <f t="shared" si="253"/>
        <v>2011</v>
      </c>
      <c r="AS143" s="41">
        <f t="shared" si="253"/>
        <v>2012</v>
      </c>
      <c r="AT143" s="41">
        <f t="shared" si="253"/>
        <v>2013</v>
      </c>
      <c r="AU143" s="41">
        <f t="shared" si="253"/>
        <v>2014</v>
      </c>
    </row>
    <row r="144" spans="21:47" ht="13.5" customHeight="1">
      <c r="U144" s="200" t="s">
        <v>363</v>
      </c>
      <c r="V144" s="178" t="s">
        <v>42</v>
      </c>
      <c r="W144" s="377">
        <v>2227</v>
      </c>
      <c r="X144" s="378">
        <v>2188</v>
      </c>
      <c r="Y144" s="378">
        <v>2167</v>
      </c>
      <c r="Z144" s="378">
        <v>2252</v>
      </c>
      <c r="AA144" s="378">
        <v>2763</v>
      </c>
      <c r="AB144" s="378">
        <v>2952</v>
      </c>
      <c r="AC144" s="378">
        <v>3134</v>
      </c>
      <c r="AD144" s="378">
        <v>2865</v>
      </c>
      <c r="AE144" s="378">
        <v>2934</v>
      </c>
      <c r="AF144" s="378">
        <v>2995</v>
      </c>
      <c r="AG144" s="378">
        <v>3020</v>
      </c>
      <c r="AH144" s="378">
        <v>2948</v>
      </c>
      <c r="AI144" s="378">
        <v>3074</v>
      </c>
      <c r="AJ144" s="378">
        <v>3255</v>
      </c>
      <c r="AK144" s="378">
        <v>3324</v>
      </c>
      <c r="AL144" s="378">
        <v>3375</v>
      </c>
      <c r="AM144" s="378">
        <v>3373</v>
      </c>
      <c r="AN144" s="378">
        <v>3417</v>
      </c>
      <c r="AO144" s="378">
        <v>2699</v>
      </c>
      <c r="AP144" s="378">
        <v>3043</v>
      </c>
      <c r="AQ144" s="378">
        <v>3019</v>
      </c>
      <c r="AR144" s="378">
        <v>2594</v>
      </c>
      <c r="AS144" s="378">
        <v>2426</v>
      </c>
      <c r="AT144" s="378">
        <v>2539</v>
      </c>
      <c r="AU144" s="378">
        <v>2518</v>
      </c>
    </row>
    <row r="145" spans="21:47" ht="13.5" customHeight="1">
      <c r="U145" s="199"/>
      <c r="V145" s="179"/>
      <c r="W145" s="195"/>
      <c r="X145" s="195"/>
      <c r="Y145" s="195"/>
      <c r="Z145" s="195"/>
      <c r="AA145" s="195"/>
      <c r="AB145" s="195"/>
      <c r="AC145" s="195"/>
      <c r="AD145" s="195"/>
      <c r="AE145" s="195"/>
      <c r="AF145" s="195"/>
      <c r="AG145" s="195"/>
      <c r="AH145" s="195"/>
      <c r="AI145" s="195"/>
      <c r="AJ145" s="195"/>
      <c r="AK145" s="195"/>
      <c r="AL145" s="195"/>
      <c r="AM145" s="195"/>
      <c r="AN145" s="195"/>
      <c r="AO145" s="195"/>
      <c r="AP145" s="195"/>
      <c r="AQ145" s="195"/>
      <c r="AR145" s="195"/>
      <c r="AS145" s="195"/>
      <c r="AT145" s="195"/>
      <c r="AU145" s="195"/>
    </row>
    <row r="146" spans="21:47" ht="13.5" customHeight="1">
      <c r="U146" s="33"/>
      <c r="V146" s="2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21:47" ht="13.5" customHeight="1">
      <c r="U147" s="1" t="s">
        <v>212</v>
      </c>
      <c r="V147" s="2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21:47" ht="13.5" customHeight="1">
      <c r="U148" s="181" t="s">
        <v>321</v>
      </c>
      <c r="V148" s="181" t="s">
        <v>332</v>
      </c>
      <c r="W148" s="41">
        <v>1990</v>
      </c>
      <c r="X148" s="41">
        <f t="shared" ref="X148" si="254">W148+1</f>
        <v>1991</v>
      </c>
      <c r="Y148" s="41">
        <f t="shared" ref="Y148" si="255">X148+1</f>
        <v>1992</v>
      </c>
      <c r="Z148" s="41">
        <f t="shared" ref="Z148" si="256">Y148+1</f>
        <v>1993</v>
      </c>
      <c r="AA148" s="41">
        <f t="shared" ref="AA148" si="257">Z148+1</f>
        <v>1994</v>
      </c>
      <c r="AB148" s="41">
        <f t="shared" ref="AB148" si="258">AA148+1</f>
        <v>1995</v>
      </c>
      <c r="AC148" s="41">
        <f t="shared" ref="AC148" si="259">AB148+1</f>
        <v>1996</v>
      </c>
      <c r="AD148" s="41">
        <f t="shared" ref="AD148" si="260">AC148+1</f>
        <v>1997</v>
      </c>
      <c r="AE148" s="41">
        <f t="shared" ref="AE148" si="261">AD148+1</f>
        <v>1998</v>
      </c>
      <c r="AF148" s="41">
        <f t="shared" ref="AF148" si="262">AE148+1</f>
        <v>1999</v>
      </c>
      <c r="AG148" s="41">
        <f t="shared" ref="AG148" si="263">AF148+1</f>
        <v>2000</v>
      </c>
      <c r="AH148" s="41">
        <f t="shared" ref="AH148" si="264">AG148+1</f>
        <v>2001</v>
      </c>
      <c r="AI148" s="41">
        <f t="shared" ref="AI148" si="265">AH148+1</f>
        <v>2002</v>
      </c>
      <c r="AJ148" s="41">
        <f t="shared" ref="AJ148" si="266">AI148+1</f>
        <v>2003</v>
      </c>
      <c r="AK148" s="41">
        <f t="shared" ref="AK148" si="267">AJ148+1</f>
        <v>2004</v>
      </c>
      <c r="AL148" s="41">
        <f t="shared" ref="AL148" si="268">AK148+1</f>
        <v>2005</v>
      </c>
      <c r="AM148" s="41">
        <f t="shared" ref="AM148" si="269">AL148+1</f>
        <v>2006</v>
      </c>
      <c r="AN148" s="41">
        <f t="shared" ref="AN148" si="270">AM148+1</f>
        <v>2007</v>
      </c>
      <c r="AO148" s="41">
        <f t="shared" ref="AO148" si="271">AN148+1</f>
        <v>2008</v>
      </c>
      <c r="AP148" s="41">
        <f t="shared" ref="AP148" si="272">AO148+1</f>
        <v>2009</v>
      </c>
      <c r="AQ148" s="41">
        <f t="shared" ref="AQ148" si="273">AP148+1</f>
        <v>2010</v>
      </c>
      <c r="AR148" s="41">
        <f t="shared" ref="AR148" si="274">AQ148+1</f>
        <v>2011</v>
      </c>
      <c r="AS148" s="41">
        <f t="shared" ref="AS148" si="275">AR148+1</f>
        <v>2012</v>
      </c>
      <c r="AT148" s="41">
        <f t="shared" ref="AT148:AU148" si="276">AS148+1</f>
        <v>2013</v>
      </c>
      <c r="AU148" s="41">
        <f t="shared" si="276"/>
        <v>2014</v>
      </c>
    </row>
    <row r="149" spans="21:47" ht="13.5" customHeight="1">
      <c r="U149" s="191" t="s">
        <v>113</v>
      </c>
      <c r="V149" s="178" t="s">
        <v>327</v>
      </c>
      <c r="W149" s="357">
        <v>0.39</v>
      </c>
      <c r="X149" s="358">
        <v>0.39</v>
      </c>
      <c r="Y149" s="358">
        <v>0.39</v>
      </c>
      <c r="Z149" s="358">
        <v>0.39</v>
      </c>
      <c r="AA149" s="358">
        <v>0.39</v>
      </c>
      <c r="AB149" s="358">
        <v>0.39</v>
      </c>
      <c r="AC149" s="358">
        <v>0.39</v>
      </c>
      <c r="AD149" s="358">
        <v>0.4</v>
      </c>
      <c r="AE149" s="358">
        <v>0.42</v>
      </c>
      <c r="AF149" s="358">
        <v>0.42</v>
      </c>
      <c r="AG149" s="358">
        <v>0.41</v>
      </c>
      <c r="AH149" s="358">
        <v>0.41</v>
      </c>
      <c r="AI149" s="358">
        <v>0.41</v>
      </c>
      <c r="AJ149" s="358">
        <v>0.41</v>
      </c>
      <c r="AK149" s="358">
        <v>0.41</v>
      </c>
      <c r="AL149" s="358">
        <v>0.37</v>
      </c>
      <c r="AM149" s="358">
        <v>0.37</v>
      </c>
      <c r="AN149" s="358">
        <v>0.37</v>
      </c>
      <c r="AO149" s="358">
        <v>0.37</v>
      </c>
      <c r="AP149" s="358">
        <v>0.37</v>
      </c>
      <c r="AQ149" s="358">
        <v>0.37</v>
      </c>
      <c r="AR149" s="358">
        <v>0.37</v>
      </c>
      <c r="AS149" s="358">
        <v>0.37</v>
      </c>
      <c r="AT149" s="358">
        <v>0.37</v>
      </c>
      <c r="AU149" s="358">
        <v>0.37</v>
      </c>
    </row>
    <row r="150" spans="21:47" ht="13.5" customHeight="1">
      <c r="U150" s="196"/>
      <c r="V150" s="179"/>
      <c r="W150" s="197"/>
      <c r="X150" s="197"/>
      <c r="Y150" s="197"/>
      <c r="Z150" s="197"/>
      <c r="AA150" s="197"/>
      <c r="AB150" s="197"/>
      <c r="AC150" s="197"/>
      <c r="AD150" s="197"/>
      <c r="AE150" s="197"/>
      <c r="AF150" s="197"/>
      <c r="AG150" s="197"/>
      <c r="AH150" s="197"/>
      <c r="AI150" s="197"/>
      <c r="AJ150" s="197"/>
      <c r="AK150" s="197"/>
      <c r="AL150" s="197"/>
      <c r="AM150" s="197"/>
      <c r="AN150" s="197"/>
      <c r="AO150" s="197"/>
      <c r="AP150" s="197"/>
      <c r="AQ150" s="197"/>
      <c r="AR150" s="197"/>
      <c r="AS150" s="197"/>
      <c r="AT150" s="197"/>
      <c r="AU150" s="197"/>
    </row>
    <row r="151" spans="21:47" ht="13.5" customHeight="1">
      <c r="U151" s="196"/>
      <c r="V151" s="179"/>
      <c r="W151" s="197"/>
      <c r="X151" s="197"/>
      <c r="Y151" s="197"/>
      <c r="Z151" s="197"/>
      <c r="AA151" s="197"/>
      <c r="AB151" s="197"/>
      <c r="AC151" s="197"/>
      <c r="AD151" s="197"/>
      <c r="AE151" s="197"/>
      <c r="AF151" s="197"/>
      <c r="AG151" s="197"/>
      <c r="AH151" s="197"/>
      <c r="AI151" s="197"/>
      <c r="AJ151" s="197"/>
      <c r="AK151" s="197"/>
      <c r="AL151" s="197"/>
      <c r="AM151" s="197"/>
      <c r="AN151" s="197"/>
      <c r="AO151" s="197"/>
      <c r="AP151" s="197"/>
      <c r="AQ151" s="197"/>
      <c r="AR151" s="197"/>
      <c r="AS151" s="197"/>
      <c r="AT151" s="197"/>
      <c r="AU151" s="197"/>
    </row>
    <row r="152" spans="21:47" ht="13.5" customHeight="1">
      <c r="U152" s="1" t="s">
        <v>213</v>
      </c>
      <c r="V152" s="179"/>
      <c r="W152" s="197"/>
      <c r="X152" s="197"/>
      <c r="Y152" s="197"/>
      <c r="Z152" s="197"/>
      <c r="AA152" s="197"/>
      <c r="AB152" s="197"/>
      <c r="AC152" s="197"/>
      <c r="AD152" s="197"/>
      <c r="AE152" s="197"/>
      <c r="AF152" s="197"/>
      <c r="AG152" s="197"/>
      <c r="AH152" s="197"/>
      <c r="AI152" s="197"/>
      <c r="AJ152" s="197"/>
      <c r="AK152" s="197"/>
      <c r="AL152" s="197"/>
      <c r="AM152" s="197"/>
      <c r="AN152" s="197"/>
      <c r="AO152" s="197"/>
      <c r="AP152" s="197"/>
      <c r="AQ152" s="197"/>
      <c r="AR152" s="197"/>
      <c r="AS152" s="197"/>
      <c r="AT152" s="197"/>
      <c r="AU152" s="197"/>
    </row>
    <row r="153" spans="21:47" ht="13.5" customHeight="1">
      <c r="U153" s="181" t="s">
        <v>321</v>
      </c>
      <c r="V153" s="181" t="s">
        <v>332</v>
      </c>
      <c r="W153" s="41">
        <v>1990</v>
      </c>
      <c r="X153" s="41">
        <f t="shared" ref="X153" si="277">W153+1</f>
        <v>1991</v>
      </c>
      <c r="Y153" s="41">
        <f t="shared" ref="Y153" si="278">X153+1</f>
        <v>1992</v>
      </c>
      <c r="Z153" s="41">
        <f t="shared" ref="Z153" si="279">Y153+1</f>
        <v>1993</v>
      </c>
      <c r="AA153" s="41">
        <f t="shared" ref="AA153" si="280">Z153+1</f>
        <v>1994</v>
      </c>
      <c r="AB153" s="41">
        <f t="shared" ref="AB153" si="281">AA153+1</f>
        <v>1995</v>
      </c>
      <c r="AC153" s="41">
        <f t="shared" ref="AC153" si="282">AB153+1</f>
        <v>1996</v>
      </c>
      <c r="AD153" s="41">
        <f t="shared" ref="AD153" si="283">AC153+1</f>
        <v>1997</v>
      </c>
      <c r="AE153" s="41">
        <f t="shared" ref="AE153" si="284">AD153+1</f>
        <v>1998</v>
      </c>
      <c r="AF153" s="41">
        <f t="shared" ref="AF153" si="285">AE153+1</f>
        <v>1999</v>
      </c>
      <c r="AG153" s="41">
        <f t="shared" ref="AG153" si="286">AF153+1</f>
        <v>2000</v>
      </c>
      <c r="AH153" s="41">
        <f t="shared" ref="AH153" si="287">AG153+1</f>
        <v>2001</v>
      </c>
      <c r="AI153" s="41">
        <f t="shared" ref="AI153" si="288">AH153+1</f>
        <v>2002</v>
      </c>
      <c r="AJ153" s="41">
        <f t="shared" ref="AJ153" si="289">AI153+1</f>
        <v>2003</v>
      </c>
      <c r="AK153" s="41">
        <f t="shared" ref="AK153" si="290">AJ153+1</f>
        <v>2004</v>
      </c>
      <c r="AL153" s="41">
        <f t="shared" ref="AL153" si="291">AK153+1</f>
        <v>2005</v>
      </c>
      <c r="AM153" s="41">
        <f t="shared" ref="AM153" si="292">AL153+1</f>
        <v>2006</v>
      </c>
      <c r="AN153" s="41">
        <f t="shared" ref="AN153" si="293">AM153+1</f>
        <v>2007</v>
      </c>
      <c r="AO153" s="41">
        <f t="shared" ref="AO153" si="294">AN153+1</f>
        <v>2008</v>
      </c>
      <c r="AP153" s="41">
        <f t="shared" ref="AP153" si="295">AO153+1</f>
        <v>2009</v>
      </c>
      <c r="AQ153" s="41">
        <f t="shared" ref="AQ153" si="296">AP153+1</f>
        <v>2010</v>
      </c>
      <c r="AR153" s="41">
        <f t="shared" ref="AR153" si="297">AQ153+1</f>
        <v>2011</v>
      </c>
      <c r="AS153" s="41">
        <f t="shared" ref="AS153" si="298">AR153+1</f>
        <v>2012</v>
      </c>
      <c r="AT153" s="41">
        <f t="shared" ref="AT153:AU153" si="299">AS153+1</f>
        <v>2013</v>
      </c>
      <c r="AU153" s="41">
        <f t="shared" si="299"/>
        <v>2014</v>
      </c>
    </row>
    <row r="154" spans="21:47" ht="13.5" customHeight="1">
      <c r="U154" s="191" t="s">
        <v>105</v>
      </c>
      <c r="V154" s="178" t="s">
        <v>101</v>
      </c>
      <c r="W154" s="321">
        <v>300</v>
      </c>
      <c r="X154" s="322">
        <v>313</v>
      </c>
      <c r="Y154" s="322">
        <v>294</v>
      </c>
      <c r="Z154" s="322">
        <v>286</v>
      </c>
      <c r="AA154" s="322">
        <v>313</v>
      </c>
      <c r="AB154" s="322">
        <v>319</v>
      </c>
      <c r="AC154" s="322">
        <v>345</v>
      </c>
      <c r="AD154" s="322">
        <v>326</v>
      </c>
      <c r="AE154" s="322">
        <v>297</v>
      </c>
      <c r="AF154" s="322">
        <v>296</v>
      </c>
      <c r="AG154" s="322">
        <v>288</v>
      </c>
      <c r="AH154" s="322">
        <v>254</v>
      </c>
      <c r="AI154" s="322">
        <v>268</v>
      </c>
      <c r="AJ154" s="322">
        <v>257</v>
      </c>
      <c r="AK154" s="322">
        <v>257</v>
      </c>
      <c r="AL154" s="322">
        <v>216</v>
      </c>
      <c r="AM154" s="322">
        <v>177</v>
      </c>
      <c r="AN154" s="322">
        <v>181</v>
      </c>
      <c r="AO154" s="322">
        <v>159</v>
      </c>
      <c r="AP154" s="322">
        <v>137</v>
      </c>
      <c r="AQ154" s="322">
        <v>160</v>
      </c>
      <c r="AR154" s="322">
        <v>148</v>
      </c>
      <c r="AS154" s="322">
        <v>162</v>
      </c>
      <c r="AT154" s="322">
        <v>158</v>
      </c>
      <c r="AU154" s="322">
        <v>156</v>
      </c>
    </row>
    <row r="155" spans="21:47" ht="13.5" customHeight="1">
      <c r="U155" s="198"/>
      <c r="V155" s="179"/>
      <c r="W155" s="197"/>
      <c r="X155" s="197"/>
      <c r="Y155" s="197"/>
      <c r="Z155" s="197"/>
      <c r="AA155" s="197"/>
      <c r="AB155" s="197"/>
      <c r="AC155" s="197"/>
      <c r="AD155" s="197"/>
      <c r="AE155" s="197"/>
      <c r="AF155" s="197"/>
      <c r="AG155" s="197"/>
      <c r="AH155" s="197"/>
      <c r="AI155" s="197"/>
      <c r="AJ155" s="197"/>
      <c r="AK155" s="197"/>
      <c r="AL155" s="197"/>
      <c r="AM155" s="197"/>
      <c r="AN155" s="197"/>
      <c r="AO155" s="197"/>
      <c r="AP155" s="197"/>
      <c r="AQ155" s="197"/>
      <c r="AR155" s="197"/>
      <c r="AS155" s="197"/>
      <c r="AT155" s="197"/>
      <c r="AU155" s="197"/>
    </row>
    <row r="156" spans="21:47" ht="13.5" customHeight="1">
      <c r="U156" s="196"/>
      <c r="V156" s="179"/>
      <c r="W156" s="197"/>
      <c r="X156" s="197"/>
      <c r="Y156" s="197"/>
      <c r="Z156" s="197"/>
      <c r="AA156" s="197"/>
      <c r="AB156" s="197"/>
      <c r="AC156" s="197"/>
      <c r="AD156" s="197"/>
      <c r="AE156" s="197"/>
      <c r="AF156" s="197"/>
      <c r="AG156" s="197"/>
      <c r="AH156" s="197"/>
      <c r="AI156" s="197"/>
      <c r="AJ156" s="197"/>
      <c r="AK156" s="197"/>
      <c r="AL156" s="197"/>
      <c r="AM156" s="197"/>
      <c r="AN156" s="197"/>
      <c r="AO156" s="197"/>
      <c r="AP156" s="197"/>
      <c r="AQ156" s="197"/>
      <c r="AR156" s="197"/>
      <c r="AS156" s="197"/>
      <c r="AT156" s="197"/>
      <c r="AU156" s="197"/>
    </row>
    <row r="157" spans="21:47" ht="13.5" customHeight="1">
      <c r="U157" s="1" t="s">
        <v>214</v>
      </c>
      <c r="V157" s="179"/>
      <c r="W157" s="197"/>
      <c r="X157" s="197"/>
      <c r="Y157" s="197"/>
      <c r="Z157" s="197"/>
      <c r="AA157" s="197"/>
      <c r="AB157" s="197"/>
      <c r="AC157" s="197"/>
      <c r="AD157" s="197"/>
      <c r="AE157" s="197"/>
      <c r="AF157" s="197"/>
      <c r="AG157" s="197"/>
      <c r="AH157" s="197"/>
      <c r="AI157" s="197"/>
      <c r="AJ157" s="197"/>
      <c r="AK157" s="197"/>
      <c r="AL157" s="197"/>
      <c r="AM157" s="197"/>
      <c r="AN157" s="197"/>
      <c r="AO157" s="197"/>
      <c r="AP157" s="197"/>
      <c r="AQ157" s="197"/>
      <c r="AR157" s="197"/>
      <c r="AS157" s="197"/>
      <c r="AT157" s="197"/>
      <c r="AU157" s="197"/>
    </row>
    <row r="158" spans="21:47" ht="13.5" customHeight="1">
      <c r="U158" s="181" t="s">
        <v>321</v>
      </c>
      <c r="V158" s="181" t="s">
        <v>332</v>
      </c>
      <c r="W158" s="41">
        <v>1990</v>
      </c>
      <c r="X158" s="41">
        <f t="shared" ref="X158" si="300">W158+1</f>
        <v>1991</v>
      </c>
      <c r="Y158" s="41">
        <f t="shared" ref="Y158" si="301">X158+1</f>
        <v>1992</v>
      </c>
      <c r="Z158" s="41">
        <f t="shared" ref="Z158" si="302">Y158+1</f>
        <v>1993</v>
      </c>
      <c r="AA158" s="41">
        <f t="shared" ref="AA158" si="303">Z158+1</f>
        <v>1994</v>
      </c>
      <c r="AB158" s="41">
        <f t="shared" ref="AB158" si="304">AA158+1</f>
        <v>1995</v>
      </c>
      <c r="AC158" s="41">
        <f t="shared" ref="AC158" si="305">AB158+1</f>
        <v>1996</v>
      </c>
      <c r="AD158" s="41">
        <f t="shared" ref="AD158" si="306">AC158+1</f>
        <v>1997</v>
      </c>
      <c r="AE158" s="41">
        <f t="shared" ref="AE158" si="307">AD158+1</f>
        <v>1998</v>
      </c>
      <c r="AF158" s="41">
        <f t="shared" ref="AF158" si="308">AE158+1</f>
        <v>1999</v>
      </c>
      <c r="AG158" s="41">
        <f t="shared" ref="AG158" si="309">AF158+1</f>
        <v>2000</v>
      </c>
      <c r="AH158" s="41">
        <f t="shared" ref="AH158" si="310">AG158+1</f>
        <v>2001</v>
      </c>
      <c r="AI158" s="41">
        <f t="shared" ref="AI158" si="311">AH158+1</f>
        <v>2002</v>
      </c>
      <c r="AJ158" s="41">
        <f t="shared" ref="AJ158" si="312">AI158+1</f>
        <v>2003</v>
      </c>
      <c r="AK158" s="41">
        <f t="shared" ref="AK158" si="313">AJ158+1</f>
        <v>2004</v>
      </c>
      <c r="AL158" s="41">
        <f t="shared" ref="AL158" si="314">AK158+1</f>
        <v>2005</v>
      </c>
      <c r="AM158" s="41">
        <f t="shared" ref="AM158" si="315">AL158+1</f>
        <v>2006</v>
      </c>
      <c r="AN158" s="41">
        <f t="shared" ref="AN158" si="316">AM158+1</f>
        <v>2007</v>
      </c>
      <c r="AO158" s="41">
        <f t="shared" ref="AO158" si="317">AN158+1</f>
        <v>2008</v>
      </c>
      <c r="AP158" s="41">
        <f t="shared" ref="AP158" si="318">AO158+1</f>
        <v>2009</v>
      </c>
      <c r="AQ158" s="41">
        <f t="shared" ref="AQ158" si="319">AP158+1</f>
        <v>2010</v>
      </c>
      <c r="AR158" s="41">
        <f t="shared" ref="AR158" si="320">AQ158+1</f>
        <v>2011</v>
      </c>
      <c r="AS158" s="41">
        <f t="shared" ref="AS158" si="321">AR158+1</f>
        <v>2012</v>
      </c>
      <c r="AT158" s="41">
        <f t="shared" ref="AT158:AU158" si="322">AS158+1</f>
        <v>2013</v>
      </c>
      <c r="AU158" s="41">
        <f t="shared" si="322"/>
        <v>2014</v>
      </c>
    </row>
    <row r="159" spans="21:47" ht="13.5" customHeight="1">
      <c r="U159" s="191" t="s">
        <v>113</v>
      </c>
      <c r="V159" s="178" t="s">
        <v>364</v>
      </c>
      <c r="W159" s="357">
        <v>1.2</v>
      </c>
      <c r="X159" s="358">
        <v>1.2</v>
      </c>
      <c r="Y159" s="358">
        <v>1.2</v>
      </c>
      <c r="Z159" s="358">
        <v>1.2</v>
      </c>
      <c r="AA159" s="358">
        <v>1.2</v>
      </c>
      <c r="AB159" s="358">
        <v>1.2</v>
      </c>
      <c r="AC159" s="358">
        <v>1.2</v>
      </c>
      <c r="AD159" s="358">
        <v>1.25</v>
      </c>
      <c r="AE159" s="358">
        <v>1.25</v>
      </c>
      <c r="AF159" s="358">
        <v>1.23</v>
      </c>
      <c r="AG159" s="358">
        <v>1.23</v>
      </c>
      <c r="AH159" s="358">
        <v>1.1100000000000001</v>
      </c>
      <c r="AI159" s="358">
        <v>1.1100000000000001</v>
      </c>
      <c r="AJ159" s="358">
        <v>1.1100000000000001</v>
      </c>
      <c r="AK159" s="358">
        <v>1.1100000000000001</v>
      </c>
      <c r="AL159" s="358">
        <v>1.1100000000000001</v>
      </c>
      <c r="AM159" s="358">
        <v>1.1100000000000001</v>
      </c>
      <c r="AN159" s="358">
        <v>1.1100000000000001</v>
      </c>
      <c r="AO159" s="358">
        <v>1.1100000000000001</v>
      </c>
      <c r="AP159" s="358">
        <v>1.1100000000000001</v>
      </c>
      <c r="AQ159" s="358">
        <v>1.1100000000000001</v>
      </c>
      <c r="AR159" s="358">
        <v>1.04</v>
      </c>
      <c r="AS159" s="358">
        <v>1.04</v>
      </c>
      <c r="AT159" s="358">
        <v>1.04</v>
      </c>
      <c r="AU159" s="358">
        <v>1.04</v>
      </c>
    </row>
    <row r="160" spans="21:47" ht="13.5" customHeight="1">
      <c r="U160" s="196"/>
      <c r="V160" s="179"/>
      <c r="W160" s="197"/>
      <c r="X160" s="197"/>
      <c r="Y160" s="197"/>
      <c r="Z160" s="197"/>
      <c r="AA160" s="197"/>
      <c r="AB160" s="197"/>
      <c r="AC160" s="197"/>
      <c r="AD160" s="197"/>
      <c r="AE160" s="197"/>
      <c r="AF160" s="197"/>
      <c r="AG160" s="197"/>
      <c r="AH160" s="197"/>
      <c r="AI160" s="197"/>
      <c r="AJ160" s="197"/>
      <c r="AK160" s="197"/>
      <c r="AL160" s="197"/>
      <c r="AM160" s="197"/>
      <c r="AN160" s="197"/>
      <c r="AO160" s="197"/>
      <c r="AP160" s="197"/>
      <c r="AQ160" s="197"/>
      <c r="AR160" s="197"/>
      <c r="AS160" s="197"/>
      <c r="AT160" s="197"/>
      <c r="AU160" s="197"/>
    </row>
    <row r="161" spans="21:47" ht="13.5" customHeight="1">
      <c r="U161" s="196"/>
      <c r="V161" s="179"/>
      <c r="W161" s="197"/>
      <c r="X161" s="197"/>
      <c r="Y161" s="197"/>
      <c r="Z161" s="197"/>
      <c r="AA161" s="197"/>
      <c r="AB161" s="197"/>
      <c r="AC161" s="197"/>
      <c r="AD161" s="197"/>
      <c r="AE161" s="197"/>
      <c r="AF161" s="197"/>
      <c r="AG161" s="197"/>
      <c r="AH161" s="197"/>
      <c r="AI161" s="197"/>
      <c r="AJ161" s="197"/>
      <c r="AK161" s="197"/>
      <c r="AL161" s="197"/>
      <c r="AM161" s="197"/>
      <c r="AN161" s="197"/>
      <c r="AO161" s="197"/>
      <c r="AP161" s="197"/>
      <c r="AQ161" s="197"/>
      <c r="AR161" s="197"/>
      <c r="AS161" s="197"/>
      <c r="AT161" s="197"/>
      <c r="AU161" s="197"/>
    </row>
    <row r="162" spans="21:47" ht="13.5" customHeight="1">
      <c r="U162" s="1" t="s">
        <v>215</v>
      </c>
      <c r="V162" s="179"/>
      <c r="W162" s="197"/>
      <c r="X162" s="197"/>
      <c r="Y162" s="197"/>
      <c r="Z162" s="197"/>
      <c r="AA162" s="197"/>
      <c r="AB162" s="197"/>
      <c r="AC162" s="197"/>
      <c r="AD162" s="197"/>
      <c r="AE162" s="197"/>
      <c r="AF162" s="197"/>
      <c r="AG162" s="197"/>
      <c r="AH162" s="197"/>
      <c r="AI162" s="197"/>
      <c r="AJ162" s="197"/>
      <c r="AK162" s="197"/>
      <c r="AL162" s="197"/>
      <c r="AM162" s="197"/>
      <c r="AN162" s="197"/>
      <c r="AO162" s="197"/>
      <c r="AP162" s="197"/>
      <c r="AQ162" s="197"/>
      <c r="AR162" s="197"/>
      <c r="AS162" s="197"/>
      <c r="AT162" s="197"/>
      <c r="AU162" s="197"/>
    </row>
    <row r="163" spans="21:47" ht="13.5" customHeight="1">
      <c r="U163" s="181" t="s">
        <v>321</v>
      </c>
      <c r="V163" s="181" t="s">
        <v>332</v>
      </c>
      <c r="W163" s="41">
        <v>1990</v>
      </c>
      <c r="X163" s="41">
        <f t="shared" ref="X163" si="323">W163+1</f>
        <v>1991</v>
      </c>
      <c r="Y163" s="41">
        <f t="shared" ref="Y163" si="324">X163+1</f>
        <v>1992</v>
      </c>
      <c r="Z163" s="41">
        <f t="shared" ref="Z163" si="325">Y163+1</f>
        <v>1993</v>
      </c>
      <c r="AA163" s="41">
        <f t="shared" ref="AA163" si="326">Z163+1</f>
        <v>1994</v>
      </c>
      <c r="AB163" s="41">
        <f t="shared" ref="AB163" si="327">AA163+1</f>
        <v>1995</v>
      </c>
      <c r="AC163" s="41">
        <f t="shared" ref="AC163" si="328">AB163+1</f>
        <v>1996</v>
      </c>
      <c r="AD163" s="41">
        <f t="shared" ref="AD163" si="329">AC163+1</f>
        <v>1997</v>
      </c>
      <c r="AE163" s="41">
        <f t="shared" ref="AE163" si="330">AD163+1</f>
        <v>1998</v>
      </c>
      <c r="AF163" s="41">
        <f t="shared" ref="AF163" si="331">AE163+1</f>
        <v>1999</v>
      </c>
      <c r="AG163" s="41">
        <f t="shared" ref="AG163" si="332">AF163+1</f>
        <v>2000</v>
      </c>
      <c r="AH163" s="41">
        <f t="shared" ref="AH163" si="333">AG163+1</f>
        <v>2001</v>
      </c>
      <c r="AI163" s="41">
        <f t="shared" ref="AI163" si="334">AH163+1</f>
        <v>2002</v>
      </c>
      <c r="AJ163" s="41">
        <f t="shared" ref="AJ163" si="335">AI163+1</f>
        <v>2003</v>
      </c>
      <c r="AK163" s="41">
        <f t="shared" ref="AK163" si="336">AJ163+1</f>
        <v>2004</v>
      </c>
      <c r="AL163" s="41">
        <f t="shared" ref="AL163" si="337">AK163+1</f>
        <v>2005</v>
      </c>
      <c r="AM163" s="41">
        <f t="shared" ref="AM163" si="338">AL163+1</f>
        <v>2006</v>
      </c>
      <c r="AN163" s="41">
        <f t="shared" ref="AN163" si="339">AM163+1</f>
        <v>2007</v>
      </c>
      <c r="AO163" s="41">
        <f t="shared" ref="AO163" si="340">AN163+1</f>
        <v>2008</v>
      </c>
      <c r="AP163" s="41">
        <f t="shared" ref="AP163" si="341">AO163+1</f>
        <v>2009</v>
      </c>
      <c r="AQ163" s="41">
        <f t="shared" ref="AQ163" si="342">AP163+1</f>
        <v>2010</v>
      </c>
      <c r="AR163" s="41">
        <f t="shared" ref="AR163" si="343">AQ163+1</f>
        <v>2011</v>
      </c>
      <c r="AS163" s="41">
        <f t="shared" ref="AS163" si="344">AR163+1</f>
        <v>2012</v>
      </c>
      <c r="AT163" s="41">
        <f t="shared" ref="AT163:AU163" si="345">AS163+1</f>
        <v>2013</v>
      </c>
      <c r="AU163" s="41">
        <f t="shared" si="345"/>
        <v>2014</v>
      </c>
    </row>
    <row r="164" spans="21:47" ht="13.5" customHeight="1">
      <c r="U164" s="191" t="s">
        <v>106</v>
      </c>
      <c r="V164" s="178" t="s">
        <v>101</v>
      </c>
      <c r="W164" s="321">
        <v>103</v>
      </c>
      <c r="X164" s="322">
        <v>99</v>
      </c>
      <c r="Y164" s="322">
        <v>105</v>
      </c>
      <c r="Z164" s="322">
        <v>111</v>
      </c>
      <c r="AA164" s="322">
        <v>118</v>
      </c>
      <c r="AB164" s="322">
        <v>116</v>
      </c>
      <c r="AC164" s="322">
        <v>121</v>
      </c>
      <c r="AD164" s="322">
        <v>136</v>
      </c>
      <c r="AE164" s="322">
        <v>133</v>
      </c>
      <c r="AF164" s="322">
        <v>134</v>
      </c>
      <c r="AG164" s="322">
        <v>132</v>
      </c>
      <c r="AH164" s="322">
        <v>109</v>
      </c>
      <c r="AI164" s="322">
        <v>103</v>
      </c>
      <c r="AJ164" s="322">
        <v>110</v>
      </c>
      <c r="AK164" s="322">
        <v>112</v>
      </c>
      <c r="AL164" s="322">
        <v>103</v>
      </c>
      <c r="AM164" s="322">
        <v>106</v>
      </c>
      <c r="AN164" s="322">
        <v>104</v>
      </c>
      <c r="AO164" s="322">
        <v>86</v>
      </c>
      <c r="AP164" s="322">
        <v>85</v>
      </c>
      <c r="AQ164" s="322">
        <v>93</v>
      </c>
      <c r="AR164" s="322">
        <v>88</v>
      </c>
      <c r="AS164" s="322">
        <v>75</v>
      </c>
      <c r="AT164" s="322">
        <v>86</v>
      </c>
      <c r="AU164" s="322">
        <v>85</v>
      </c>
    </row>
    <row r="165" spans="21:47" ht="13.5" customHeight="1">
      <c r="U165" s="198"/>
      <c r="V165" s="179"/>
      <c r="W165" s="197"/>
      <c r="X165" s="197"/>
      <c r="Y165" s="197"/>
      <c r="Z165" s="197"/>
      <c r="AA165" s="197"/>
      <c r="AB165" s="197"/>
      <c r="AC165" s="197"/>
      <c r="AD165" s="197"/>
      <c r="AE165" s="197"/>
      <c r="AF165" s="197"/>
      <c r="AG165" s="197"/>
      <c r="AH165" s="197"/>
      <c r="AI165" s="197"/>
      <c r="AJ165" s="197"/>
      <c r="AK165" s="197"/>
      <c r="AL165" s="197"/>
      <c r="AM165" s="197"/>
      <c r="AN165" s="197"/>
      <c r="AO165" s="197"/>
      <c r="AP165" s="197"/>
      <c r="AQ165" s="197"/>
      <c r="AR165" s="197"/>
      <c r="AS165" s="197"/>
      <c r="AT165" s="197"/>
      <c r="AU165" s="197"/>
    </row>
    <row r="166" spans="21:47" ht="13.5" customHeight="1">
      <c r="U166" s="196"/>
      <c r="V166" s="179"/>
      <c r="W166" s="197"/>
      <c r="X166" s="197"/>
      <c r="Y166" s="197"/>
      <c r="Z166" s="197"/>
      <c r="AA166" s="197"/>
      <c r="AB166" s="197"/>
      <c r="AC166" s="197"/>
      <c r="AD166" s="197"/>
      <c r="AE166" s="197"/>
      <c r="AF166" s="197"/>
      <c r="AG166" s="197"/>
      <c r="AH166" s="197"/>
      <c r="AI166" s="197"/>
      <c r="AJ166" s="197"/>
      <c r="AK166" s="197"/>
      <c r="AL166" s="197"/>
      <c r="AM166" s="197"/>
      <c r="AN166" s="197"/>
      <c r="AO166" s="197"/>
      <c r="AP166" s="197"/>
      <c r="AQ166" s="197"/>
      <c r="AR166" s="197"/>
      <c r="AS166" s="197"/>
      <c r="AT166" s="197"/>
      <c r="AU166" s="197"/>
    </row>
    <row r="167" spans="21:47" ht="13.5" customHeight="1">
      <c r="U167" s="1" t="s">
        <v>216</v>
      </c>
      <c r="V167" s="179"/>
      <c r="W167" s="197"/>
      <c r="X167" s="197"/>
      <c r="Y167" s="197"/>
      <c r="Z167" s="197"/>
      <c r="AA167" s="197"/>
      <c r="AB167" s="197"/>
      <c r="AC167" s="197"/>
      <c r="AD167" s="197"/>
      <c r="AE167" s="197"/>
      <c r="AF167" s="197"/>
      <c r="AG167" s="197"/>
      <c r="AH167" s="197"/>
      <c r="AI167" s="197"/>
      <c r="AJ167" s="197"/>
      <c r="AK167" s="197"/>
      <c r="AL167" s="197"/>
      <c r="AM167" s="197"/>
      <c r="AN167" s="197"/>
      <c r="AO167" s="197"/>
      <c r="AP167" s="197"/>
      <c r="AQ167" s="197"/>
      <c r="AR167" s="197"/>
      <c r="AS167" s="197"/>
      <c r="AT167" s="197"/>
      <c r="AU167" s="197"/>
    </row>
    <row r="168" spans="21:47" ht="13.5" customHeight="1">
      <c r="U168" s="181" t="s">
        <v>321</v>
      </c>
      <c r="V168" s="181" t="s">
        <v>332</v>
      </c>
      <c r="W168" s="41">
        <v>1990</v>
      </c>
      <c r="X168" s="41">
        <f t="shared" ref="X168" si="346">W168+1</f>
        <v>1991</v>
      </c>
      <c r="Y168" s="41">
        <f t="shared" ref="Y168" si="347">X168+1</f>
        <v>1992</v>
      </c>
      <c r="Z168" s="41">
        <f t="shared" ref="Z168" si="348">Y168+1</f>
        <v>1993</v>
      </c>
      <c r="AA168" s="41">
        <f t="shared" ref="AA168" si="349">Z168+1</f>
        <v>1994</v>
      </c>
      <c r="AB168" s="41">
        <f t="shared" ref="AB168" si="350">AA168+1</f>
        <v>1995</v>
      </c>
      <c r="AC168" s="41">
        <f t="shared" ref="AC168" si="351">AB168+1</f>
        <v>1996</v>
      </c>
      <c r="AD168" s="41">
        <f t="shared" ref="AD168" si="352">AC168+1</f>
        <v>1997</v>
      </c>
      <c r="AE168" s="41">
        <f t="shared" ref="AE168" si="353">AD168+1</f>
        <v>1998</v>
      </c>
      <c r="AF168" s="41">
        <f t="shared" ref="AF168" si="354">AE168+1</f>
        <v>1999</v>
      </c>
      <c r="AG168" s="41">
        <f t="shared" ref="AG168" si="355">AF168+1</f>
        <v>2000</v>
      </c>
      <c r="AH168" s="41">
        <f t="shared" ref="AH168" si="356">AG168+1</f>
        <v>2001</v>
      </c>
      <c r="AI168" s="41">
        <f t="shared" ref="AI168" si="357">AH168+1</f>
        <v>2002</v>
      </c>
      <c r="AJ168" s="41">
        <f t="shared" ref="AJ168" si="358">AI168+1</f>
        <v>2003</v>
      </c>
      <c r="AK168" s="41">
        <f t="shared" ref="AK168" si="359">AJ168+1</f>
        <v>2004</v>
      </c>
      <c r="AL168" s="41">
        <f t="shared" ref="AL168" si="360">AK168+1</f>
        <v>2005</v>
      </c>
      <c r="AM168" s="41">
        <f t="shared" ref="AM168" si="361">AL168+1</f>
        <v>2006</v>
      </c>
      <c r="AN168" s="41">
        <f t="shared" ref="AN168" si="362">AM168+1</f>
        <v>2007</v>
      </c>
      <c r="AO168" s="41">
        <f t="shared" ref="AO168" si="363">AN168+1</f>
        <v>2008</v>
      </c>
      <c r="AP168" s="41">
        <f t="shared" ref="AP168" si="364">AO168+1</f>
        <v>2009</v>
      </c>
      <c r="AQ168" s="41">
        <f t="shared" ref="AQ168" si="365">AP168+1</f>
        <v>2010</v>
      </c>
      <c r="AR168" s="41">
        <f t="shared" ref="AR168" si="366">AQ168+1</f>
        <v>2011</v>
      </c>
      <c r="AS168" s="41">
        <f t="shared" ref="AS168" si="367">AR168+1</f>
        <v>2012</v>
      </c>
      <c r="AT168" s="41">
        <f t="shared" ref="AT168" si="368">AS168+1</f>
        <v>2013</v>
      </c>
      <c r="AU168" s="41">
        <f t="shared" ref="AU168" si="369">AT168+1</f>
        <v>2014</v>
      </c>
    </row>
    <row r="169" spans="21:47" ht="13.5" customHeight="1">
      <c r="U169" s="191" t="s">
        <v>171</v>
      </c>
      <c r="V169" s="178" t="s">
        <v>365</v>
      </c>
      <c r="W169" s="357">
        <v>0.44</v>
      </c>
      <c r="X169" s="358">
        <v>0.44</v>
      </c>
      <c r="Y169" s="358">
        <v>0.5</v>
      </c>
      <c r="Z169" s="358">
        <v>0.56000000000000005</v>
      </c>
      <c r="AA169" s="358">
        <v>0.61</v>
      </c>
      <c r="AB169" s="358">
        <v>0.71</v>
      </c>
      <c r="AC169" s="358">
        <v>0.72</v>
      </c>
      <c r="AD169" s="358">
        <v>0.77</v>
      </c>
      <c r="AE169" s="358">
        <v>0.76</v>
      </c>
      <c r="AF169" s="358">
        <v>0.8</v>
      </c>
      <c r="AG169" s="358">
        <v>0.76</v>
      </c>
      <c r="AH169" s="358">
        <v>0.76</v>
      </c>
      <c r="AI169" s="358">
        <v>0.76</v>
      </c>
      <c r="AJ169" s="358">
        <v>0.76</v>
      </c>
      <c r="AK169" s="358">
        <v>0.78</v>
      </c>
      <c r="AL169" s="358">
        <v>0.8</v>
      </c>
      <c r="AM169" s="358">
        <v>0.77</v>
      </c>
      <c r="AN169" s="358">
        <v>0.78</v>
      </c>
      <c r="AO169" s="358">
        <v>0.79</v>
      </c>
      <c r="AP169" s="358">
        <v>0.79</v>
      </c>
      <c r="AQ169" s="358">
        <v>0.79</v>
      </c>
      <c r="AR169" s="358">
        <v>0.79</v>
      </c>
      <c r="AS169" s="358">
        <v>0.79</v>
      </c>
      <c r="AT169" s="358">
        <v>0.78</v>
      </c>
      <c r="AU169" s="358">
        <v>0.76</v>
      </c>
    </row>
    <row r="170" spans="21:47" ht="13.5" customHeight="1">
      <c r="U170" s="198"/>
      <c r="V170" s="179"/>
      <c r="W170" s="201"/>
      <c r="X170" s="201"/>
      <c r="Y170" s="201"/>
      <c r="Z170" s="201"/>
      <c r="AA170" s="201"/>
      <c r="AB170" s="201"/>
      <c r="AC170" s="201"/>
      <c r="AD170" s="201"/>
      <c r="AE170" s="201"/>
      <c r="AF170" s="201"/>
      <c r="AG170" s="201"/>
      <c r="AH170" s="201"/>
      <c r="AI170" s="201"/>
      <c r="AJ170" s="201"/>
      <c r="AK170" s="201"/>
      <c r="AL170" s="201"/>
      <c r="AM170" s="201"/>
      <c r="AN170" s="201"/>
      <c r="AO170" s="201"/>
      <c r="AP170" s="201"/>
      <c r="AQ170" s="201"/>
      <c r="AR170" s="201"/>
      <c r="AS170" s="201"/>
      <c r="AT170" s="201"/>
      <c r="AU170" s="201"/>
    </row>
    <row r="171" spans="21:47" ht="13.5" customHeight="1">
      <c r="U171" s="196"/>
      <c r="V171" s="179"/>
      <c r="W171" s="197"/>
      <c r="X171" s="197"/>
      <c r="Y171" s="197"/>
      <c r="Z171" s="197"/>
      <c r="AA171" s="197"/>
      <c r="AB171" s="197"/>
      <c r="AC171" s="197"/>
      <c r="AD171" s="197"/>
      <c r="AE171" s="197"/>
      <c r="AF171" s="197"/>
      <c r="AG171" s="197"/>
      <c r="AH171" s="197"/>
      <c r="AI171" s="197"/>
      <c r="AJ171" s="197"/>
      <c r="AK171" s="197"/>
      <c r="AL171" s="197"/>
      <c r="AM171" s="197"/>
      <c r="AN171" s="197"/>
      <c r="AO171" s="197"/>
      <c r="AP171" s="197"/>
      <c r="AQ171" s="197"/>
      <c r="AR171" s="197"/>
      <c r="AS171" s="197"/>
      <c r="AT171" s="197"/>
      <c r="AU171" s="197"/>
    </row>
    <row r="172" spans="21:47" ht="13.5" customHeight="1">
      <c r="U172" s="1" t="s">
        <v>217</v>
      </c>
      <c r="V172" s="179"/>
      <c r="W172" s="197"/>
      <c r="X172" s="197"/>
      <c r="Y172" s="197"/>
      <c r="Z172" s="197"/>
      <c r="AA172" s="197"/>
      <c r="AB172" s="197"/>
      <c r="AC172" s="197"/>
      <c r="AD172" s="197"/>
      <c r="AE172" s="197"/>
      <c r="AF172" s="197"/>
      <c r="AG172" s="197"/>
      <c r="AH172" s="197"/>
      <c r="AI172" s="197"/>
      <c r="AJ172" s="197"/>
      <c r="AK172" s="197"/>
      <c r="AL172" s="197"/>
      <c r="AM172" s="197"/>
      <c r="AN172" s="197"/>
      <c r="AO172" s="197"/>
      <c r="AP172" s="197"/>
      <c r="AQ172" s="197"/>
      <c r="AR172" s="197"/>
      <c r="AS172" s="197"/>
      <c r="AT172" s="197"/>
      <c r="AU172" s="197"/>
    </row>
    <row r="173" spans="21:47" ht="13.5" customHeight="1">
      <c r="U173" s="181" t="s">
        <v>321</v>
      </c>
      <c r="V173" s="181" t="s">
        <v>332</v>
      </c>
      <c r="W173" s="41">
        <v>1990</v>
      </c>
      <c r="X173" s="41">
        <f t="shared" ref="X173" si="370">W173+1</f>
        <v>1991</v>
      </c>
      <c r="Y173" s="41">
        <f t="shared" ref="Y173" si="371">X173+1</f>
        <v>1992</v>
      </c>
      <c r="Z173" s="41">
        <f t="shared" ref="Z173" si="372">Y173+1</f>
        <v>1993</v>
      </c>
      <c r="AA173" s="41">
        <f t="shared" ref="AA173" si="373">Z173+1</f>
        <v>1994</v>
      </c>
      <c r="AB173" s="41">
        <f t="shared" ref="AB173" si="374">AA173+1</f>
        <v>1995</v>
      </c>
      <c r="AC173" s="41">
        <f t="shared" ref="AC173" si="375">AB173+1</f>
        <v>1996</v>
      </c>
      <c r="AD173" s="41">
        <f t="shared" ref="AD173" si="376">AC173+1</f>
        <v>1997</v>
      </c>
      <c r="AE173" s="41">
        <f t="shared" ref="AE173" si="377">AD173+1</f>
        <v>1998</v>
      </c>
      <c r="AF173" s="41">
        <f t="shared" ref="AF173" si="378">AE173+1</f>
        <v>1999</v>
      </c>
      <c r="AG173" s="41">
        <f t="shared" ref="AG173" si="379">AF173+1</f>
        <v>2000</v>
      </c>
      <c r="AH173" s="41">
        <f t="shared" ref="AH173" si="380">AG173+1</f>
        <v>2001</v>
      </c>
      <c r="AI173" s="41">
        <f t="shared" ref="AI173" si="381">AH173+1</f>
        <v>2002</v>
      </c>
      <c r="AJ173" s="41">
        <f t="shared" ref="AJ173" si="382">AI173+1</f>
        <v>2003</v>
      </c>
      <c r="AK173" s="41">
        <f t="shared" ref="AK173" si="383">AJ173+1</f>
        <v>2004</v>
      </c>
      <c r="AL173" s="41">
        <f t="shared" ref="AL173" si="384">AK173+1</f>
        <v>2005</v>
      </c>
      <c r="AM173" s="41">
        <f t="shared" ref="AM173" si="385">AL173+1</f>
        <v>2006</v>
      </c>
      <c r="AN173" s="41">
        <f t="shared" ref="AN173" si="386">AM173+1</f>
        <v>2007</v>
      </c>
      <c r="AO173" s="41">
        <f t="shared" ref="AO173" si="387">AN173+1</f>
        <v>2008</v>
      </c>
      <c r="AP173" s="41">
        <f t="shared" ref="AP173" si="388">AO173+1</f>
        <v>2009</v>
      </c>
      <c r="AQ173" s="41">
        <f t="shared" ref="AQ173" si="389">AP173+1</f>
        <v>2010</v>
      </c>
      <c r="AR173" s="41">
        <f t="shared" ref="AR173" si="390">AQ173+1</f>
        <v>2011</v>
      </c>
      <c r="AS173" s="41">
        <f t="shared" ref="AS173" si="391">AR173+1</f>
        <v>2012</v>
      </c>
      <c r="AT173" s="41">
        <f t="shared" ref="AT173" si="392">AS173+1</f>
        <v>2013</v>
      </c>
      <c r="AU173" s="41">
        <f t="shared" ref="AU173" si="393">AT173+1</f>
        <v>2014</v>
      </c>
    </row>
    <row r="174" spans="21:47" ht="13.5" customHeight="1">
      <c r="U174" s="191" t="s">
        <v>172</v>
      </c>
      <c r="V174" s="178" t="s">
        <v>366</v>
      </c>
      <c r="W174" s="321">
        <v>7431</v>
      </c>
      <c r="X174" s="322">
        <v>7546</v>
      </c>
      <c r="Y174" s="322">
        <v>9272</v>
      </c>
      <c r="Z174" s="322">
        <v>12737</v>
      </c>
      <c r="AA174" s="322">
        <v>15639</v>
      </c>
      <c r="AB174" s="322">
        <v>25185</v>
      </c>
      <c r="AC174" s="322">
        <v>27219</v>
      </c>
      <c r="AD174" s="322">
        <v>36798</v>
      </c>
      <c r="AE174" s="322">
        <v>27093</v>
      </c>
      <c r="AF174" s="322">
        <v>35473</v>
      </c>
      <c r="AG174" s="322">
        <v>46706</v>
      </c>
      <c r="AH174" s="322">
        <v>42454</v>
      </c>
      <c r="AI174" s="322">
        <v>35254</v>
      </c>
      <c r="AJ174" s="322">
        <v>39722</v>
      </c>
      <c r="AK174" s="322">
        <v>39413</v>
      </c>
      <c r="AL174" s="322">
        <v>38027</v>
      </c>
      <c r="AM174" s="322">
        <v>37389</v>
      </c>
      <c r="AN174" s="322">
        <v>36212</v>
      </c>
      <c r="AO174" s="322">
        <v>34438</v>
      </c>
      <c r="AP174" s="322">
        <v>36387</v>
      </c>
      <c r="AQ174" s="322">
        <v>39023</v>
      </c>
      <c r="AR174" s="322">
        <v>37544</v>
      </c>
      <c r="AS174" s="322">
        <v>34944</v>
      </c>
      <c r="AT174" s="322">
        <v>32248</v>
      </c>
      <c r="AU174" s="322">
        <v>28476</v>
      </c>
    </row>
    <row r="175" spans="21:47" ht="13.5" customHeight="1">
      <c r="U175" s="196"/>
      <c r="V175" s="179"/>
      <c r="W175" s="197"/>
      <c r="X175" s="197"/>
      <c r="Y175" s="197"/>
      <c r="Z175" s="197"/>
      <c r="AA175" s="197"/>
      <c r="AB175" s="197"/>
      <c r="AC175" s="197"/>
      <c r="AD175" s="197"/>
      <c r="AE175" s="197"/>
      <c r="AF175" s="197"/>
      <c r="AG175" s="197"/>
      <c r="AH175" s="197"/>
      <c r="AI175" s="197"/>
      <c r="AJ175" s="197"/>
      <c r="AK175" s="197"/>
      <c r="AL175" s="197"/>
      <c r="AM175" s="197"/>
      <c r="AN175" s="197"/>
      <c r="AO175" s="197"/>
      <c r="AP175" s="197"/>
      <c r="AQ175" s="197"/>
      <c r="AR175" s="197"/>
      <c r="AS175" s="197"/>
      <c r="AT175" s="197"/>
      <c r="AU175" s="197"/>
    </row>
    <row r="176" spans="21:47" ht="13.5" customHeight="1">
      <c r="U176" s="196"/>
      <c r="V176" s="179"/>
      <c r="W176" s="197"/>
      <c r="X176" s="197"/>
      <c r="Y176" s="197"/>
      <c r="Z176" s="197"/>
      <c r="AA176" s="197"/>
      <c r="AB176" s="197"/>
      <c r="AC176" s="197"/>
      <c r="AD176" s="197"/>
      <c r="AE176" s="197"/>
      <c r="AF176" s="197"/>
      <c r="AG176" s="197"/>
      <c r="AH176" s="197"/>
      <c r="AI176" s="197"/>
      <c r="AJ176" s="197"/>
      <c r="AK176" s="197"/>
      <c r="AL176" s="197"/>
      <c r="AM176" s="197"/>
      <c r="AN176" s="197"/>
      <c r="AO176" s="197"/>
      <c r="AP176" s="197"/>
      <c r="AQ176" s="197"/>
      <c r="AR176" s="197"/>
      <c r="AS176" s="197"/>
      <c r="AT176" s="197"/>
      <c r="AU176" s="197"/>
    </row>
    <row r="177" spans="21:47" ht="13.5" customHeight="1">
      <c r="U177" s="1" t="s">
        <v>218</v>
      </c>
      <c r="V177" s="172"/>
      <c r="W177" s="34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21:47" ht="13.5" customHeight="1">
      <c r="U178" s="181" t="s">
        <v>321</v>
      </c>
      <c r="V178" s="181" t="s">
        <v>332</v>
      </c>
      <c r="W178" s="41">
        <v>1990</v>
      </c>
      <c r="X178" s="41">
        <f t="shared" ref="X178:AK178" si="394">W178+1</f>
        <v>1991</v>
      </c>
      <c r="Y178" s="41">
        <f t="shared" si="394"/>
        <v>1992</v>
      </c>
      <c r="Z178" s="41">
        <f t="shared" si="394"/>
        <v>1993</v>
      </c>
      <c r="AA178" s="41">
        <f t="shared" si="394"/>
        <v>1994</v>
      </c>
      <c r="AB178" s="41">
        <f t="shared" si="394"/>
        <v>1995</v>
      </c>
      <c r="AC178" s="41">
        <f t="shared" si="394"/>
        <v>1996</v>
      </c>
      <c r="AD178" s="41">
        <f t="shared" si="394"/>
        <v>1997</v>
      </c>
      <c r="AE178" s="41">
        <f t="shared" si="394"/>
        <v>1998</v>
      </c>
      <c r="AF178" s="41">
        <f t="shared" si="394"/>
        <v>1999</v>
      </c>
      <c r="AG178" s="41">
        <f t="shared" si="394"/>
        <v>2000</v>
      </c>
      <c r="AH178" s="41">
        <f t="shared" si="394"/>
        <v>2001</v>
      </c>
      <c r="AI178" s="41">
        <f t="shared" si="394"/>
        <v>2002</v>
      </c>
      <c r="AJ178" s="41">
        <f t="shared" si="394"/>
        <v>2003</v>
      </c>
      <c r="AK178" s="41">
        <f t="shared" si="394"/>
        <v>2004</v>
      </c>
      <c r="AL178" s="41">
        <f t="shared" ref="AL178:AU178" si="395">AK178+1</f>
        <v>2005</v>
      </c>
      <c r="AM178" s="41">
        <f t="shared" si="395"/>
        <v>2006</v>
      </c>
      <c r="AN178" s="41">
        <f t="shared" si="395"/>
        <v>2007</v>
      </c>
      <c r="AO178" s="41">
        <f t="shared" si="395"/>
        <v>2008</v>
      </c>
      <c r="AP178" s="41">
        <f t="shared" si="395"/>
        <v>2009</v>
      </c>
      <c r="AQ178" s="41">
        <f t="shared" si="395"/>
        <v>2010</v>
      </c>
      <c r="AR178" s="41">
        <f t="shared" si="395"/>
        <v>2011</v>
      </c>
      <c r="AS178" s="41">
        <f t="shared" si="395"/>
        <v>2012</v>
      </c>
      <c r="AT178" s="41">
        <f t="shared" si="395"/>
        <v>2013</v>
      </c>
      <c r="AU178" s="41">
        <f t="shared" si="395"/>
        <v>2014</v>
      </c>
    </row>
    <row r="179" spans="21:47" ht="13.5" customHeight="1">
      <c r="U179" s="182" t="s">
        <v>367</v>
      </c>
      <c r="V179" s="178" t="s">
        <v>44</v>
      </c>
      <c r="W179" s="377">
        <v>60122</v>
      </c>
      <c r="X179" s="378">
        <v>65485</v>
      </c>
      <c r="Y179" s="378">
        <v>66355</v>
      </c>
      <c r="Z179" s="378">
        <v>63384</v>
      </c>
      <c r="AA179" s="378">
        <v>69514</v>
      </c>
      <c r="AB179" s="378">
        <v>81000</v>
      </c>
      <c r="AC179" s="378">
        <v>79489</v>
      </c>
      <c r="AD179" s="378">
        <v>80265</v>
      </c>
      <c r="AE179" s="378">
        <v>85487</v>
      </c>
      <c r="AF179" s="378">
        <v>94525</v>
      </c>
      <c r="AG179" s="378">
        <v>95271</v>
      </c>
      <c r="AH179" s="378">
        <v>88157</v>
      </c>
      <c r="AI179" s="378">
        <v>72787</v>
      </c>
      <c r="AJ179" s="378">
        <v>77310</v>
      </c>
      <c r="AK179" s="378">
        <v>61900</v>
      </c>
      <c r="AL179" s="378">
        <v>65715</v>
      </c>
      <c r="AM179" s="378">
        <v>65905</v>
      </c>
      <c r="AN179" s="378">
        <v>61197</v>
      </c>
      <c r="AO179" s="378">
        <v>60401</v>
      </c>
      <c r="AP179" s="378">
        <v>26682</v>
      </c>
      <c r="AQ179" s="378">
        <v>46149</v>
      </c>
      <c r="AR179" s="378">
        <v>45314</v>
      </c>
      <c r="AS179" s="378">
        <v>54388</v>
      </c>
      <c r="AT179" s="378">
        <v>47546</v>
      </c>
      <c r="AU179" s="378">
        <v>51753</v>
      </c>
    </row>
    <row r="180" spans="21:47" ht="13.5" customHeight="1">
      <c r="U180" s="182" t="s">
        <v>368</v>
      </c>
      <c r="V180" s="178" t="s">
        <v>37</v>
      </c>
      <c r="W180" s="389">
        <v>2.1299999999999999E-2</v>
      </c>
      <c r="X180" s="390">
        <v>2.1299999999999999E-2</v>
      </c>
      <c r="Y180" s="390">
        <v>2.1299999999999999E-2</v>
      </c>
      <c r="Z180" s="390">
        <v>2.1299999999999999E-2</v>
      </c>
      <c r="AA180" s="390">
        <v>2.1299999999999999E-2</v>
      </c>
      <c r="AB180" s="390">
        <v>2.1299999999999999E-2</v>
      </c>
      <c r="AC180" s="390">
        <v>2.0400000000000001E-2</v>
      </c>
      <c r="AD180" s="390">
        <v>2.0899999999999998E-2</v>
      </c>
      <c r="AE180" s="390">
        <v>1.95E-2</v>
      </c>
      <c r="AF180" s="390">
        <v>1.7500000000000002E-2</v>
      </c>
      <c r="AG180" s="390">
        <v>1.7000000000000001E-2</v>
      </c>
      <c r="AH180" s="390">
        <v>1.3899999999999999E-2</v>
      </c>
      <c r="AI180" s="390">
        <v>1.54E-2</v>
      </c>
      <c r="AJ180" s="390">
        <v>1.6500000000000001E-2</v>
      </c>
      <c r="AK180" s="390">
        <v>1.9400000000000001E-2</v>
      </c>
      <c r="AL180" s="390">
        <v>1.9E-2</v>
      </c>
      <c r="AM180" s="390">
        <v>1.9400000000000001E-2</v>
      </c>
      <c r="AN180" s="390">
        <v>1.8200000000000001E-2</v>
      </c>
      <c r="AO180" s="390">
        <v>0.02</v>
      </c>
      <c r="AP180" s="390">
        <v>2.3400000000000001E-2</v>
      </c>
      <c r="AQ180" s="390">
        <v>2.01E-2</v>
      </c>
      <c r="AR180" s="390">
        <v>1.5299999999999999E-2</v>
      </c>
      <c r="AS180" s="390">
        <v>1.6E-2</v>
      </c>
      <c r="AT180" s="390">
        <v>1.41E-2</v>
      </c>
      <c r="AU180" s="390">
        <v>1.46E-2</v>
      </c>
    </row>
    <row r="181" spans="21:47" ht="27" customHeight="1">
      <c r="U181" s="182" t="s">
        <v>369</v>
      </c>
      <c r="V181" s="178" t="s">
        <v>37</v>
      </c>
      <c r="W181" s="389">
        <v>1.7899999999999999E-2</v>
      </c>
      <c r="X181" s="390">
        <v>1.7899999999999999E-2</v>
      </c>
      <c r="Y181" s="390">
        <v>1.7899999999999999E-2</v>
      </c>
      <c r="Z181" s="390">
        <v>1.7899999999999999E-2</v>
      </c>
      <c r="AA181" s="390">
        <v>1.7899999999999999E-2</v>
      </c>
      <c r="AB181" s="390">
        <v>1.7899999999999999E-2</v>
      </c>
      <c r="AC181" s="390">
        <v>1.6799999999999999E-2</v>
      </c>
      <c r="AD181" s="390">
        <v>1.5599999999999999E-2</v>
      </c>
      <c r="AE181" s="390">
        <v>1.38E-2</v>
      </c>
      <c r="AF181" s="390">
        <v>1.2699999999999999E-2</v>
      </c>
      <c r="AG181" s="390">
        <v>1.11E-2</v>
      </c>
      <c r="AH181" s="390">
        <v>9.1000000000000004E-3</v>
      </c>
      <c r="AI181" s="390">
        <v>7.1999999999999998E-3</v>
      </c>
      <c r="AJ181" s="390">
        <v>5.5999999999999999E-3</v>
      </c>
      <c r="AK181" s="390">
        <v>1.4E-3</v>
      </c>
      <c r="AL181" s="390">
        <v>5.9999999999999995E-4</v>
      </c>
      <c r="AM181" s="390">
        <v>8.9999999999999998E-4</v>
      </c>
      <c r="AN181" s="390">
        <v>2.9999999999999997E-4</v>
      </c>
      <c r="AO181" s="390">
        <v>6.9999999999999999E-4</v>
      </c>
      <c r="AP181" s="390">
        <v>1E-4</v>
      </c>
      <c r="AQ181" s="390">
        <v>1E-4</v>
      </c>
      <c r="AR181" s="391">
        <v>2.0000000000000002E-5</v>
      </c>
      <c r="AS181" s="391">
        <v>2.0000000000000002E-5</v>
      </c>
      <c r="AT181" s="391">
        <v>2.0000000000000002E-5</v>
      </c>
      <c r="AU181" s="391">
        <v>3.0000000000000001E-5</v>
      </c>
    </row>
    <row r="182" spans="21:47" ht="13.5" customHeight="1">
      <c r="U182" s="534" t="s">
        <v>370</v>
      </c>
      <c r="V182" s="178" t="s">
        <v>44</v>
      </c>
      <c r="W182" s="392">
        <v>1076</v>
      </c>
      <c r="X182" s="393">
        <v>1172</v>
      </c>
      <c r="Y182" s="393">
        <v>1188</v>
      </c>
      <c r="Z182" s="393">
        <v>1135</v>
      </c>
      <c r="AA182" s="393">
        <v>1244</v>
      </c>
      <c r="AB182" s="393">
        <v>1450</v>
      </c>
      <c r="AC182" s="393">
        <v>1333</v>
      </c>
      <c r="AD182" s="393">
        <v>1256</v>
      </c>
      <c r="AE182" s="393">
        <v>1178</v>
      </c>
      <c r="AF182" s="393">
        <v>1205</v>
      </c>
      <c r="AG182" s="393">
        <v>1060</v>
      </c>
      <c r="AH182" s="393">
        <v>798</v>
      </c>
      <c r="AI182" s="393">
        <v>521</v>
      </c>
      <c r="AJ182" s="393">
        <v>429</v>
      </c>
      <c r="AK182" s="393">
        <v>87</v>
      </c>
      <c r="AL182" s="393">
        <v>40</v>
      </c>
      <c r="AM182" s="393">
        <v>56</v>
      </c>
      <c r="AN182" s="393">
        <v>19</v>
      </c>
      <c r="AO182" s="393">
        <v>40</v>
      </c>
      <c r="AP182" s="393">
        <v>3</v>
      </c>
      <c r="AQ182" s="393">
        <v>4</v>
      </c>
      <c r="AR182" s="393">
        <v>1</v>
      </c>
      <c r="AS182" s="393">
        <v>1</v>
      </c>
      <c r="AT182" s="393">
        <v>1</v>
      </c>
      <c r="AU182" s="393">
        <v>2</v>
      </c>
    </row>
    <row r="183" spans="21:47" ht="13.5" customHeight="1">
      <c r="U183" s="535"/>
      <c r="V183" s="203" t="s">
        <v>371</v>
      </c>
      <c r="W183" s="394">
        <v>15.93</v>
      </c>
      <c r="X183" s="395">
        <v>17.350000000000001</v>
      </c>
      <c r="Y183" s="395">
        <v>17.579999999999998</v>
      </c>
      <c r="Z183" s="395">
        <v>16.79</v>
      </c>
      <c r="AA183" s="395">
        <v>18.420000000000002</v>
      </c>
      <c r="AB183" s="395">
        <v>21.46</v>
      </c>
      <c r="AC183" s="395">
        <v>19.73</v>
      </c>
      <c r="AD183" s="395">
        <v>18.59</v>
      </c>
      <c r="AE183" s="395">
        <v>17.43</v>
      </c>
      <c r="AF183" s="395">
        <v>17.829999999999998</v>
      </c>
      <c r="AG183" s="395">
        <v>15.69</v>
      </c>
      <c r="AH183" s="395">
        <v>11.81</v>
      </c>
      <c r="AI183" s="395">
        <v>7.71</v>
      </c>
      <c r="AJ183" s="395">
        <v>6.35</v>
      </c>
      <c r="AK183" s="395">
        <v>1.29</v>
      </c>
      <c r="AL183" s="395">
        <v>0.59</v>
      </c>
      <c r="AM183" s="395">
        <v>0.83</v>
      </c>
      <c r="AN183" s="395">
        <v>0.28000000000000003</v>
      </c>
      <c r="AO183" s="395">
        <v>0.59</v>
      </c>
      <c r="AP183" s="395">
        <v>0.05</v>
      </c>
      <c r="AQ183" s="395">
        <v>0.05</v>
      </c>
      <c r="AR183" s="395">
        <v>0.02</v>
      </c>
      <c r="AS183" s="395">
        <v>0.02</v>
      </c>
      <c r="AT183" s="395">
        <v>0.02</v>
      </c>
      <c r="AU183" s="395">
        <v>0.02</v>
      </c>
    </row>
    <row r="184" spans="21:47" ht="13.5" customHeight="1">
      <c r="U184" s="196"/>
      <c r="V184" s="204"/>
      <c r="W184" s="205"/>
      <c r="X184" s="205"/>
      <c r="Y184" s="205"/>
      <c r="Z184" s="205"/>
      <c r="AA184" s="205"/>
      <c r="AB184" s="205"/>
      <c r="AC184" s="205"/>
      <c r="AD184" s="205"/>
      <c r="AE184" s="205"/>
      <c r="AF184" s="205"/>
      <c r="AG184" s="205"/>
      <c r="AH184" s="205"/>
      <c r="AI184" s="205"/>
      <c r="AJ184" s="205"/>
      <c r="AK184" s="205"/>
      <c r="AL184" s="205"/>
      <c r="AM184" s="205"/>
      <c r="AN184" s="205"/>
      <c r="AO184" s="205"/>
      <c r="AP184" s="205"/>
      <c r="AQ184" s="205"/>
      <c r="AR184" s="205"/>
      <c r="AS184" s="205"/>
      <c r="AT184" s="205"/>
      <c r="AU184" s="205"/>
    </row>
    <row r="185" spans="21:47" ht="13.5" customHeight="1">
      <c r="U185" s="196"/>
      <c r="V185" s="179"/>
      <c r="W185" s="197"/>
      <c r="X185" s="197"/>
      <c r="Y185" s="197"/>
      <c r="Z185" s="197"/>
      <c r="AA185" s="197"/>
      <c r="AB185" s="197"/>
      <c r="AC185" s="197"/>
      <c r="AD185" s="197"/>
      <c r="AE185" s="197"/>
      <c r="AF185" s="197"/>
      <c r="AG185" s="197"/>
      <c r="AH185" s="197"/>
      <c r="AI185" s="197"/>
      <c r="AJ185" s="197"/>
      <c r="AK185" s="197"/>
      <c r="AL185" s="197"/>
      <c r="AM185" s="197"/>
      <c r="AN185" s="197"/>
      <c r="AO185" s="197"/>
      <c r="AP185" s="197"/>
      <c r="AQ185" s="197"/>
      <c r="AR185" s="197"/>
      <c r="AS185" s="197"/>
      <c r="AT185" s="197"/>
      <c r="AU185" s="197"/>
    </row>
    <row r="186" spans="21:47" ht="13.5" customHeight="1">
      <c r="U186" s="1" t="s">
        <v>219</v>
      </c>
      <c r="V186" s="172"/>
      <c r="W186" s="34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21:47" ht="13.5" customHeight="1">
      <c r="U187" s="173" t="s">
        <v>321</v>
      </c>
      <c r="V187" s="173" t="s">
        <v>332</v>
      </c>
      <c r="W187" s="41">
        <v>1990</v>
      </c>
      <c r="X187" s="41">
        <f t="shared" ref="X187:AJ187" si="396">W187+1</f>
        <v>1991</v>
      </c>
      <c r="Y187" s="41">
        <f t="shared" si="396"/>
        <v>1992</v>
      </c>
      <c r="Z187" s="41">
        <f t="shared" si="396"/>
        <v>1993</v>
      </c>
      <c r="AA187" s="41">
        <f t="shared" si="396"/>
        <v>1994</v>
      </c>
      <c r="AB187" s="41">
        <f t="shared" si="396"/>
        <v>1995</v>
      </c>
      <c r="AC187" s="41">
        <f t="shared" si="396"/>
        <v>1996</v>
      </c>
      <c r="AD187" s="41">
        <f t="shared" si="396"/>
        <v>1997</v>
      </c>
      <c r="AE187" s="41">
        <f t="shared" si="396"/>
        <v>1998</v>
      </c>
      <c r="AF187" s="41">
        <f t="shared" si="396"/>
        <v>1999</v>
      </c>
      <c r="AG187" s="41">
        <f t="shared" si="396"/>
        <v>2000</v>
      </c>
      <c r="AH187" s="41">
        <f t="shared" si="396"/>
        <v>2001</v>
      </c>
      <c r="AI187" s="41">
        <f t="shared" si="396"/>
        <v>2002</v>
      </c>
      <c r="AJ187" s="41">
        <f t="shared" si="396"/>
        <v>2003</v>
      </c>
      <c r="AK187" s="41">
        <f t="shared" ref="AK187:AU187" si="397">AJ187+1</f>
        <v>2004</v>
      </c>
      <c r="AL187" s="41">
        <f t="shared" si="397"/>
        <v>2005</v>
      </c>
      <c r="AM187" s="41">
        <f t="shared" si="397"/>
        <v>2006</v>
      </c>
      <c r="AN187" s="41">
        <f t="shared" si="397"/>
        <v>2007</v>
      </c>
      <c r="AO187" s="41">
        <f t="shared" si="397"/>
        <v>2008</v>
      </c>
      <c r="AP187" s="41">
        <f t="shared" si="397"/>
        <v>2009</v>
      </c>
      <c r="AQ187" s="41">
        <f t="shared" si="397"/>
        <v>2010</v>
      </c>
      <c r="AR187" s="41">
        <f t="shared" si="397"/>
        <v>2011</v>
      </c>
      <c r="AS187" s="41">
        <f t="shared" si="397"/>
        <v>2012</v>
      </c>
      <c r="AT187" s="41">
        <f t="shared" si="397"/>
        <v>2013</v>
      </c>
      <c r="AU187" s="41">
        <f t="shared" si="397"/>
        <v>2014</v>
      </c>
    </row>
    <row r="188" spans="21:47" ht="13.5" customHeight="1">
      <c r="U188" s="206" t="s">
        <v>108</v>
      </c>
      <c r="V188" s="207" t="s">
        <v>371</v>
      </c>
      <c r="W188" s="396">
        <v>1.5E-3</v>
      </c>
      <c r="X188" s="397" t="s">
        <v>528</v>
      </c>
      <c r="Y188" s="397">
        <v>4.53E-2</v>
      </c>
      <c r="Z188" s="397">
        <v>0.29459999999999997</v>
      </c>
      <c r="AA188" s="397">
        <v>0.50609999999999999</v>
      </c>
      <c r="AB188" s="397">
        <v>0.55900000000000005</v>
      </c>
      <c r="AC188" s="397">
        <v>0.53259999999999996</v>
      </c>
      <c r="AD188" s="397">
        <v>0.42859999999999998</v>
      </c>
      <c r="AE188" s="397">
        <v>0.30809999999999998</v>
      </c>
      <c r="AF188" s="397">
        <v>0.18859999999999999</v>
      </c>
      <c r="AG188" s="397">
        <v>0.29620000000000002</v>
      </c>
      <c r="AH188" s="397">
        <v>0.43630000000000002</v>
      </c>
      <c r="AI188" s="397">
        <v>0.41049999999999998</v>
      </c>
      <c r="AJ188" s="397">
        <v>0.52029999999999998</v>
      </c>
      <c r="AK188" s="397">
        <v>0.56489999999999996</v>
      </c>
      <c r="AL188" s="397">
        <v>0.44940000000000002</v>
      </c>
      <c r="AM188" s="397">
        <v>0.36659999999999998</v>
      </c>
      <c r="AN188" s="397">
        <v>0.35670000000000002</v>
      </c>
      <c r="AO188" s="397">
        <v>0.30649999999999999</v>
      </c>
      <c r="AP188" s="397">
        <v>0.23380000000000001</v>
      </c>
      <c r="AQ188" s="397">
        <v>0.12809999999999999</v>
      </c>
      <c r="AR188" s="397">
        <v>0.15129999999999999</v>
      </c>
      <c r="AS188" s="397">
        <v>0.1205</v>
      </c>
      <c r="AT188" s="397">
        <v>0.13120000000000001</v>
      </c>
      <c r="AU188" s="397">
        <v>0.10059999999999999</v>
      </c>
    </row>
    <row r="189" spans="21:47" ht="13.5" customHeight="1">
      <c r="U189" s="198"/>
      <c r="V189" s="209"/>
      <c r="W189" s="210"/>
      <c r="X189" s="210"/>
      <c r="Y189" s="210"/>
      <c r="Z189" s="210"/>
      <c r="AA189" s="210"/>
      <c r="AB189" s="210"/>
      <c r="AC189" s="210"/>
      <c r="AD189" s="210"/>
      <c r="AE189" s="210"/>
      <c r="AF189" s="210"/>
      <c r="AG189" s="210"/>
      <c r="AH189" s="210"/>
      <c r="AI189" s="210"/>
      <c r="AJ189" s="210"/>
      <c r="AK189" s="210"/>
      <c r="AL189" s="210"/>
      <c r="AM189" s="210"/>
      <c r="AN189" s="210"/>
      <c r="AO189" s="211"/>
      <c r="AP189" s="211"/>
      <c r="AQ189" s="211"/>
      <c r="AR189" s="211"/>
      <c r="AS189" s="211"/>
      <c r="AT189" s="211"/>
      <c r="AU189" s="211"/>
    </row>
    <row r="190" spans="21:47" ht="13.5" customHeight="1">
      <c r="U190" s="212"/>
      <c r="V190" s="179"/>
      <c r="W190" s="202"/>
      <c r="X190" s="202"/>
      <c r="Y190" s="202"/>
      <c r="Z190" s="202"/>
      <c r="AA190" s="202"/>
      <c r="AB190" s="213"/>
      <c r="AC190" s="213"/>
      <c r="AD190" s="213"/>
      <c r="AE190" s="213"/>
      <c r="AF190" s="213"/>
      <c r="AG190" s="213"/>
      <c r="AH190" s="213"/>
      <c r="AI190" s="213"/>
      <c r="AJ190" s="213"/>
      <c r="AK190" s="213"/>
      <c r="AL190" s="213"/>
      <c r="AM190" s="213"/>
      <c r="AN190" s="213"/>
      <c r="AO190" s="1"/>
      <c r="AP190" s="1"/>
      <c r="AQ190" s="1"/>
      <c r="AR190" s="1"/>
      <c r="AS190" s="1"/>
      <c r="AT190" s="1"/>
      <c r="AU190" s="1"/>
    </row>
    <row r="191" spans="21:47" ht="13.5" customHeight="1">
      <c r="U191" s="1" t="s">
        <v>220</v>
      </c>
      <c r="V191" s="214"/>
      <c r="W191" s="216"/>
      <c r="X191" s="215"/>
      <c r="Y191" s="215"/>
      <c r="Z191" s="215"/>
      <c r="AA191" s="215"/>
      <c r="AB191" s="217"/>
      <c r="AC191" s="217"/>
      <c r="AD191" s="217"/>
      <c r="AE191" s="217"/>
      <c r="AF191" s="217"/>
      <c r="AG191" s="217"/>
      <c r="AH191" s="217"/>
      <c r="AI191" s="217"/>
      <c r="AJ191" s="217"/>
      <c r="AK191" s="217"/>
      <c r="AL191" s="217"/>
      <c r="AM191" s="217"/>
      <c r="AN191" s="217"/>
      <c r="AO191" s="1"/>
      <c r="AP191" s="1"/>
      <c r="AQ191" s="1"/>
      <c r="AR191" s="1"/>
      <c r="AS191" s="1"/>
      <c r="AT191" s="1"/>
      <c r="AU191" s="1"/>
    </row>
    <row r="192" spans="21:47" ht="13.5" customHeight="1">
      <c r="U192" s="173" t="s">
        <v>321</v>
      </c>
      <c r="V192" s="173" t="s">
        <v>332</v>
      </c>
      <c r="W192" s="41">
        <v>1990</v>
      </c>
      <c r="X192" s="41">
        <f t="shared" ref="X192:AJ192" si="398">W192+1</f>
        <v>1991</v>
      </c>
      <c r="Y192" s="41">
        <f t="shared" si="398"/>
        <v>1992</v>
      </c>
      <c r="Z192" s="41">
        <f t="shared" si="398"/>
        <v>1993</v>
      </c>
      <c r="AA192" s="41">
        <f t="shared" si="398"/>
        <v>1994</v>
      </c>
      <c r="AB192" s="41">
        <f t="shared" si="398"/>
        <v>1995</v>
      </c>
      <c r="AC192" s="41">
        <f t="shared" si="398"/>
        <v>1996</v>
      </c>
      <c r="AD192" s="41">
        <f t="shared" si="398"/>
        <v>1997</v>
      </c>
      <c r="AE192" s="41">
        <f t="shared" si="398"/>
        <v>1998</v>
      </c>
      <c r="AF192" s="41">
        <f t="shared" si="398"/>
        <v>1999</v>
      </c>
      <c r="AG192" s="41">
        <f t="shared" si="398"/>
        <v>2000</v>
      </c>
      <c r="AH192" s="41">
        <f t="shared" si="398"/>
        <v>2001</v>
      </c>
      <c r="AI192" s="41">
        <f t="shared" si="398"/>
        <v>2002</v>
      </c>
      <c r="AJ192" s="41">
        <f t="shared" si="398"/>
        <v>2003</v>
      </c>
      <c r="AK192" s="41">
        <f t="shared" ref="AK192:AU192" si="399">AJ192+1</f>
        <v>2004</v>
      </c>
      <c r="AL192" s="41">
        <f t="shared" si="399"/>
        <v>2005</v>
      </c>
      <c r="AM192" s="41">
        <f t="shared" si="399"/>
        <v>2006</v>
      </c>
      <c r="AN192" s="41">
        <f t="shared" si="399"/>
        <v>2007</v>
      </c>
      <c r="AO192" s="41">
        <f t="shared" si="399"/>
        <v>2008</v>
      </c>
      <c r="AP192" s="41">
        <f t="shared" si="399"/>
        <v>2009</v>
      </c>
      <c r="AQ192" s="41">
        <f t="shared" si="399"/>
        <v>2010</v>
      </c>
      <c r="AR192" s="41">
        <f t="shared" si="399"/>
        <v>2011</v>
      </c>
      <c r="AS192" s="41">
        <f t="shared" si="399"/>
        <v>2012</v>
      </c>
      <c r="AT192" s="41">
        <f t="shared" si="399"/>
        <v>2013</v>
      </c>
      <c r="AU192" s="41">
        <f t="shared" si="399"/>
        <v>2014</v>
      </c>
    </row>
    <row r="193" spans="21:47" ht="13.5" customHeight="1">
      <c r="U193" s="206" t="s">
        <v>108</v>
      </c>
      <c r="V193" s="207" t="s">
        <v>371</v>
      </c>
      <c r="W193" s="398">
        <v>0.33100000000000002</v>
      </c>
      <c r="X193" s="399">
        <v>0.38300000000000001</v>
      </c>
      <c r="Y193" s="399">
        <v>0.39200000000000002</v>
      </c>
      <c r="Z193" s="399">
        <v>0.56599999999999995</v>
      </c>
      <c r="AA193" s="399">
        <v>0.69699999999999995</v>
      </c>
      <c r="AB193" s="399">
        <v>0.91400000000000003</v>
      </c>
      <c r="AC193" s="399">
        <v>1.2070000000000001</v>
      </c>
      <c r="AD193" s="399">
        <v>1.6850000000000001</v>
      </c>
      <c r="AE193" s="399">
        <v>1.6459999999999999</v>
      </c>
      <c r="AF193" s="399">
        <v>1.57</v>
      </c>
      <c r="AG193" s="399">
        <v>1.661</v>
      </c>
      <c r="AH193" s="399">
        <v>1.33</v>
      </c>
      <c r="AI193" s="399">
        <v>1.2569999999999999</v>
      </c>
      <c r="AJ193" s="399">
        <v>1.212</v>
      </c>
      <c r="AK193" s="399">
        <v>1.0860000000000001</v>
      </c>
      <c r="AL193" s="399">
        <v>1.0409999999999999</v>
      </c>
      <c r="AM193" s="399">
        <v>1.091</v>
      </c>
      <c r="AN193" s="399">
        <v>0.97699999999999998</v>
      </c>
      <c r="AO193" s="399">
        <v>0.64900000000000002</v>
      </c>
      <c r="AP193" s="399">
        <v>0.45900000000000002</v>
      </c>
      <c r="AQ193" s="399">
        <v>0.248</v>
      </c>
      <c r="AR193" s="399">
        <v>0.20599999999999999</v>
      </c>
      <c r="AS193" s="399">
        <v>0.14799999999999999</v>
      </c>
      <c r="AT193" s="399">
        <v>0.111</v>
      </c>
      <c r="AU193" s="399">
        <v>0.107</v>
      </c>
    </row>
    <row r="194" spans="21:47" ht="13.5" customHeight="1">
      <c r="U194" s="198"/>
      <c r="V194" s="209"/>
      <c r="W194" s="218"/>
      <c r="X194" s="218"/>
      <c r="Y194" s="218"/>
      <c r="Z194" s="218"/>
      <c r="AA194" s="218"/>
      <c r="AB194" s="218"/>
      <c r="AC194" s="218"/>
      <c r="AD194" s="218"/>
      <c r="AE194" s="218"/>
      <c r="AF194" s="218"/>
      <c r="AG194" s="218"/>
      <c r="AH194" s="218"/>
      <c r="AI194" s="218"/>
      <c r="AJ194" s="218"/>
      <c r="AK194" s="218"/>
      <c r="AL194" s="218"/>
      <c r="AM194" s="218"/>
      <c r="AN194" s="218"/>
      <c r="AO194" s="219"/>
      <c r="AP194" s="219"/>
      <c r="AQ194" s="219"/>
      <c r="AR194" s="219"/>
      <c r="AS194" s="219"/>
      <c r="AT194" s="219"/>
      <c r="AU194" s="219"/>
    </row>
    <row r="195" spans="21:47" ht="13.5" customHeight="1">
      <c r="U195" s="212"/>
      <c r="V195" s="179"/>
      <c r="W195" s="202"/>
      <c r="X195" s="202"/>
      <c r="Y195" s="202"/>
      <c r="Z195" s="202"/>
      <c r="AA195" s="202"/>
      <c r="AB195" s="213"/>
      <c r="AC195" s="213"/>
      <c r="AD195" s="213"/>
      <c r="AE195" s="213"/>
      <c r="AF195" s="213"/>
      <c r="AG195" s="213"/>
      <c r="AH195" s="213"/>
      <c r="AI195" s="213"/>
      <c r="AJ195" s="213"/>
      <c r="AK195" s="213"/>
      <c r="AL195" s="213"/>
      <c r="AM195" s="213"/>
      <c r="AN195" s="213"/>
      <c r="AO195" s="1"/>
      <c r="AP195" s="1"/>
      <c r="AQ195" s="1"/>
      <c r="AR195" s="1"/>
      <c r="AS195" s="1"/>
      <c r="AT195" s="1"/>
      <c r="AU195" s="1"/>
    </row>
    <row r="196" spans="21:47" ht="13.5" customHeight="1">
      <c r="U196" s="1" t="s">
        <v>222</v>
      </c>
      <c r="V196" s="214"/>
      <c r="W196" s="216"/>
      <c r="X196" s="215"/>
      <c r="Y196" s="215"/>
      <c r="Z196" s="215"/>
      <c r="AA196" s="215"/>
      <c r="AB196" s="217"/>
      <c r="AC196" s="217"/>
      <c r="AD196" s="217"/>
      <c r="AE196" s="217"/>
      <c r="AF196" s="217"/>
      <c r="AG196" s="217"/>
      <c r="AH196" s="217"/>
      <c r="AI196" s="217"/>
      <c r="AJ196" s="217"/>
      <c r="AK196" s="217"/>
      <c r="AL196" s="217"/>
      <c r="AM196" s="217"/>
      <c r="AN196" s="217"/>
      <c r="AO196" s="1"/>
      <c r="AP196" s="1"/>
      <c r="AQ196" s="1"/>
      <c r="AR196" s="1"/>
      <c r="AS196" s="1"/>
      <c r="AT196" s="1"/>
      <c r="AU196" s="1"/>
    </row>
    <row r="197" spans="21:47" ht="13.5" customHeight="1">
      <c r="U197" s="173" t="s">
        <v>321</v>
      </c>
      <c r="V197" s="173" t="s">
        <v>332</v>
      </c>
      <c r="W197" s="41">
        <v>1990</v>
      </c>
      <c r="X197" s="41">
        <f t="shared" ref="X197:AJ197" si="400">W197+1</f>
        <v>1991</v>
      </c>
      <c r="Y197" s="41">
        <f t="shared" si="400"/>
        <v>1992</v>
      </c>
      <c r="Z197" s="41">
        <f t="shared" si="400"/>
        <v>1993</v>
      </c>
      <c r="AA197" s="41">
        <f t="shared" si="400"/>
        <v>1994</v>
      </c>
      <c r="AB197" s="41">
        <f t="shared" si="400"/>
        <v>1995</v>
      </c>
      <c r="AC197" s="41">
        <f t="shared" si="400"/>
        <v>1996</v>
      </c>
      <c r="AD197" s="41">
        <f t="shared" si="400"/>
        <v>1997</v>
      </c>
      <c r="AE197" s="41">
        <f t="shared" si="400"/>
        <v>1998</v>
      </c>
      <c r="AF197" s="41">
        <f t="shared" si="400"/>
        <v>1999</v>
      </c>
      <c r="AG197" s="41">
        <f t="shared" si="400"/>
        <v>2000</v>
      </c>
      <c r="AH197" s="41">
        <f t="shared" si="400"/>
        <v>2001</v>
      </c>
      <c r="AI197" s="41">
        <f t="shared" si="400"/>
        <v>2002</v>
      </c>
      <c r="AJ197" s="41">
        <f t="shared" si="400"/>
        <v>2003</v>
      </c>
      <c r="AK197" s="41">
        <f t="shared" ref="AK197:AU197" si="401">AJ197+1</f>
        <v>2004</v>
      </c>
      <c r="AL197" s="41">
        <f t="shared" si="401"/>
        <v>2005</v>
      </c>
      <c r="AM197" s="41">
        <f t="shared" si="401"/>
        <v>2006</v>
      </c>
      <c r="AN197" s="41">
        <f t="shared" si="401"/>
        <v>2007</v>
      </c>
      <c r="AO197" s="41">
        <f t="shared" si="401"/>
        <v>2008</v>
      </c>
      <c r="AP197" s="41">
        <f t="shared" si="401"/>
        <v>2009</v>
      </c>
      <c r="AQ197" s="41">
        <f t="shared" si="401"/>
        <v>2010</v>
      </c>
      <c r="AR197" s="41">
        <f t="shared" si="401"/>
        <v>2011</v>
      </c>
      <c r="AS197" s="41">
        <f t="shared" si="401"/>
        <v>2012</v>
      </c>
      <c r="AT197" s="41">
        <f t="shared" si="401"/>
        <v>2013</v>
      </c>
      <c r="AU197" s="41">
        <f t="shared" si="401"/>
        <v>2014</v>
      </c>
    </row>
    <row r="198" spans="21:47" ht="13.5" customHeight="1">
      <c r="U198" s="222" t="s">
        <v>372</v>
      </c>
      <c r="V198" s="178" t="s">
        <v>44</v>
      </c>
      <c r="W198" s="400">
        <v>1848</v>
      </c>
      <c r="X198" s="401">
        <v>2066</v>
      </c>
      <c r="Y198" s="401">
        <v>2283</v>
      </c>
      <c r="Z198" s="401">
        <v>2283</v>
      </c>
      <c r="AA198" s="401">
        <v>2175</v>
      </c>
      <c r="AB198" s="401">
        <v>2392</v>
      </c>
      <c r="AC198" s="401">
        <v>2420</v>
      </c>
      <c r="AD198" s="401">
        <v>2542</v>
      </c>
      <c r="AE198" s="401">
        <v>2440</v>
      </c>
      <c r="AF198" s="401">
        <v>1838</v>
      </c>
      <c r="AG198" s="401">
        <v>1556</v>
      </c>
      <c r="AH198" s="401">
        <v>1666</v>
      </c>
      <c r="AI198" s="401">
        <v>1642</v>
      </c>
      <c r="AJ198" s="401">
        <v>1757</v>
      </c>
      <c r="AK198" s="401">
        <v>1895</v>
      </c>
      <c r="AL198" s="401">
        <v>2313</v>
      </c>
      <c r="AM198" s="401">
        <v>2787</v>
      </c>
      <c r="AN198" s="401">
        <v>2723</v>
      </c>
      <c r="AO198" s="401">
        <v>2647</v>
      </c>
      <c r="AP198" s="401">
        <v>2562</v>
      </c>
      <c r="AQ198" s="401">
        <v>2201</v>
      </c>
      <c r="AR198" s="401">
        <v>1993</v>
      </c>
      <c r="AS198" s="401">
        <v>2230</v>
      </c>
      <c r="AT198" s="401">
        <v>2128</v>
      </c>
      <c r="AU198" s="401">
        <v>1997</v>
      </c>
    </row>
    <row r="199" spans="21:47" ht="13.5" customHeight="1">
      <c r="U199" s="534" t="s">
        <v>373</v>
      </c>
      <c r="V199" s="178" t="s">
        <v>44</v>
      </c>
      <c r="W199" s="371">
        <v>152.19999999999999</v>
      </c>
      <c r="X199" s="372">
        <v>170.1</v>
      </c>
      <c r="Y199" s="372">
        <v>188</v>
      </c>
      <c r="Z199" s="372">
        <v>188</v>
      </c>
      <c r="AA199" s="372">
        <v>179.1</v>
      </c>
      <c r="AB199" s="372">
        <v>197</v>
      </c>
      <c r="AC199" s="372">
        <v>175</v>
      </c>
      <c r="AD199" s="372">
        <v>108</v>
      </c>
      <c r="AE199" s="372">
        <v>88</v>
      </c>
      <c r="AF199" s="372">
        <v>64</v>
      </c>
      <c r="AG199" s="372">
        <v>36</v>
      </c>
      <c r="AH199" s="372">
        <v>33</v>
      </c>
      <c r="AI199" s="372">
        <v>36</v>
      </c>
      <c r="AJ199" s="372">
        <v>34</v>
      </c>
      <c r="AK199" s="372">
        <v>32</v>
      </c>
      <c r="AL199" s="372">
        <v>40.799999999999997</v>
      </c>
      <c r="AM199" s="372">
        <v>57.2</v>
      </c>
      <c r="AN199" s="372">
        <v>50.2</v>
      </c>
      <c r="AO199" s="372">
        <v>53.9</v>
      </c>
      <c r="AP199" s="372">
        <v>10.199999999999999</v>
      </c>
      <c r="AQ199" s="372">
        <v>8.3000000000000007</v>
      </c>
      <c r="AR199" s="372">
        <v>5.8</v>
      </c>
      <c r="AS199" s="372">
        <v>5.4</v>
      </c>
      <c r="AT199" s="372">
        <v>4.0999999999999996</v>
      </c>
      <c r="AU199" s="372">
        <v>2.7</v>
      </c>
    </row>
    <row r="200" spans="21:47" ht="13.5" customHeight="1">
      <c r="U200" s="535"/>
      <c r="V200" s="178" t="s">
        <v>371</v>
      </c>
      <c r="W200" s="373">
        <v>3.4710000000000001</v>
      </c>
      <c r="X200" s="374">
        <v>3.879</v>
      </c>
      <c r="Y200" s="374">
        <v>4.2869999999999999</v>
      </c>
      <c r="Z200" s="374">
        <v>4.2869999999999999</v>
      </c>
      <c r="AA200" s="374">
        <v>4.0830000000000002</v>
      </c>
      <c r="AB200" s="374">
        <v>4.492</v>
      </c>
      <c r="AC200" s="374">
        <v>3.99</v>
      </c>
      <c r="AD200" s="374">
        <v>2.4620000000000002</v>
      </c>
      <c r="AE200" s="374">
        <v>2.0059999999999998</v>
      </c>
      <c r="AF200" s="374">
        <v>1.4590000000000001</v>
      </c>
      <c r="AG200" s="374">
        <v>0.82099999999999995</v>
      </c>
      <c r="AH200" s="374">
        <v>0.752</v>
      </c>
      <c r="AI200" s="374">
        <v>0.82099999999999995</v>
      </c>
      <c r="AJ200" s="374">
        <v>0.77500000000000002</v>
      </c>
      <c r="AK200" s="374">
        <v>0.73</v>
      </c>
      <c r="AL200" s="374">
        <v>0.93</v>
      </c>
      <c r="AM200" s="374">
        <v>1.3029999999999999</v>
      </c>
      <c r="AN200" s="374">
        <v>1.1439999999999999</v>
      </c>
      <c r="AO200" s="374">
        <v>1.2290000000000001</v>
      </c>
      <c r="AP200" s="374">
        <v>0.23300000000000001</v>
      </c>
      <c r="AQ200" s="374">
        <v>0.189</v>
      </c>
      <c r="AR200" s="374">
        <v>0.13200000000000001</v>
      </c>
      <c r="AS200" s="374">
        <v>0.123</v>
      </c>
      <c r="AT200" s="374">
        <v>9.2999999999999999E-2</v>
      </c>
      <c r="AU200" s="374">
        <v>6.2E-2</v>
      </c>
    </row>
    <row r="201" spans="21:47" ht="13.5" customHeight="1">
      <c r="U201" s="196"/>
      <c r="V201" s="179"/>
      <c r="W201" s="219"/>
      <c r="X201" s="219"/>
      <c r="Y201" s="219"/>
      <c r="Z201" s="219"/>
      <c r="AA201" s="219"/>
      <c r="AB201" s="219"/>
      <c r="AC201" s="219"/>
      <c r="AD201" s="219"/>
      <c r="AE201" s="219"/>
      <c r="AF201" s="219"/>
      <c r="AG201" s="219"/>
      <c r="AH201" s="219"/>
      <c r="AI201" s="219"/>
      <c r="AJ201" s="219"/>
      <c r="AK201" s="219"/>
      <c r="AL201" s="219"/>
      <c r="AM201" s="219"/>
      <c r="AN201" s="219"/>
      <c r="AO201" s="219"/>
      <c r="AP201" s="219"/>
      <c r="AQ201" s="219"/>
      <c r="AR201" s="219"/>
      <c r="AS201" s="219"/>
      <c r="AT201" s="219"/>
      <c r="AU201" s="219"/>
    </row>
    <row r="202" spans="21:47" ht="13.5" customHeight="1">
      <c r="U202" s="33"/>
      <c r="V202" s="2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21:47" ht="13.5" customHeight="1">
      <c r="U203" s="1" t="s">
        <v>221</v>
      </c>
      <c r="V203" s="214"/>
      <c r="W203" s="216"/>
      <c r="X203" s="215"/>
      <c r="Y203" s="215"/>
      <c r="Z203" s="215"/>
      <c r="AA203" s="215"/>
      <c r="AB203" s="217"/>
      <c r="AC203" s="217"/>
      <c r="AD203" s="217"/>
      <c r="AE203" s="217"/>
      <c r="AF203" s="217"/>
      <c r="AG203" s="217"/>
      <c r="AH203" s="217"/>
      <c r="AI203" s="217"/>
      <c r="AJ203" s="217"/>
      <c r="AK203" s="217"/>
      <c r="AL203" s="217"/>
      <c r="AM203" s="217"/>
      <c r="AN203" s="217"/>
      <c r="AO203" s="1"/>
      <c r="AP203" s="1"/>
      <c r="AQ203" s="1"/>
      <c r="AR203" s="1"/>
      <c r="AS203" s="1"/>
      <c r="AT203" s="1"/>
      <c r="AU203" s="1"/>
    </row>
    <row r="204" spans="21:47" ht="13.5" customHeight="1">
      <c r="U204" s="173" t="s">
        <v>321</v>
      </c>
      <c r="V204" s="173" t="s">
        <v>332</v>
      </c>
      <c r="W204" s="41">
        <v>1990</v>
      </c>
      <c r="X204" s="41">
        <f t="shared" ref="X204" si="402">W204+1</f>
        <v>1991</v>
      </c>
      <c r="Y204" s="41">
        <f t="shared" ref="Y204" si="403">X204+1</f>
        <v>1992</v>
      </c>
      <c r="Z204" s="41">
        <f t="shared" ref="Z204" si="404">Y204+1</f>
        <v>1993</v>
      </c>
      <c r="AA204" s="41">
        <f t="shared" ref="AA204" si="405">Z204+1</f>
        <v>1994</v>
      </c>
      <c r="AB204" s="41">
        <f t="shared" ref="AB204" si="406">AA204+1</f>
        <v>1995</v>
      </c>
      <c r="AC204" s="41">
        <f t="shared" ref="AC204" si="407">AB204+1</f>
        <v>1996</v>
      </c>
      <c r="AD204" s="41">
        <f t="shared" ref="AD204" si="408">AC204+1</f>
        <v>1997</v>
      </c>
      <c r="AE204" s="41">
        <f t="shared" ref="AE204" si="409">AD204+1</f>
        <v>1998</v>
      </c>
      <c r="AF204" s="41">
        <f t="shared" ref="AF204" si="410">AE204+1</f>
        <v>1999</v>
      </c>
      <c r="AG204" s="41">
        <f t="shared" ref="AG204" si="411">AF204+1</f>
        <v>2000</v>
      </c>
      <c r="AH204" s="41">
        <f t="shared" ref="AH204" si="412">AG204+1</f>
        <v>2001</v>
      </c>
      <c r="AI204" s="41">
        <f t="shared" ref="AI204" si="413">AH204+1</f>
        <v>2002</v>
      </c>
      <c r="AJ204" s="41">
        <f t="shared" ref="AJ204" si="414">AI204+1</f>
        <v>2003</v>
      </c>
      <c r="AK204" s="41">
        <f t="shared" ref="AK204" si="415">AJ204+1</f>
        <v>2004</v>
      </c>
      <c r="AL204" s="41">
        <f t="shared" ref="AL204" si="416">AK204+1</f>
        <v>2005</v>
      </c>
      <c r="AM204" s="41">
        <f t="shared" ref="AM204" si="417">AL204+1</f>
        <v>2006</v>
      </c>
      <c r="AN204" s="41">
        <f t="shared" ref="AN204" si="418">AM204+1</f>
        <v>2007</v>
      </c>
      <c r="AO204" s="41">
        <f t="shared" ref="AO204" si="419">AN204+1</f>
        <v>2008</v>
      </c>
      <c r="AP204" s="41">
        <f t="shared" ref="AP204" si="420">AO204+1</f>
        <v>2009</v>
      </c>
      <c r="AQ204" s="41">
        <f t="shared" ref="AQ204" si="421">AP204+1</f>
        <v>2010</v>
      </c>
      <c r="AR204" s="41">
        <f t="shared" ref="AR204" si="422">AQ204+1</f>
        <v>2011</v>
      </c>
      <c r="AS204" s="41">
        <f t="shared" ref="AS204" si="423">AR204+1</f>
        <v>2012</v>
      </c>
      <c r="AT204" s="41">
        <f t="shared" ref="AT204:AU204" si="424">AS204+1</f>
        <v>2013</v>
      </c>
      <c r="AU204" s="41">
        <f t="shared" si="424"/>
        <v>2014</v>
      </c>
    </row>
    <row r="205" spans="21:47" ht="13.5" customHeight="1">
      <c r="U205" s="222" t="s">
        <v>374</v>
      </c>
      <c r="V205" s="178" t="s">
        <v>44</v>
      </c>
      <c r="W205" s="400">
        <v>6</v>
      </c>
      <c r="X205" s="401">
        <v>6</v>
      </c>
      <c r="Y205" s="401">
        <v>6</v>
      </c>
      <c r="Z205" s="401">
        <v>8</v>
      </c>
      <c r="AA205" s="401">
        <v>14</v>
      </c>
      <c r="AB205" s="401">
        <v>37</v>
      </c>
      <c r="AC205" s="401">
        <v>45</v>
      </c>
      <c r="AD205" s="401">
        <v>50</v>
      </c>
      <c r="AE205" s="401">
        <v>62</v>
      </c>
      <c r="AF205" s="401">
        <v>107</v>
      </c>
      <c r="AG205" s="401">
        <v>208</v>
      </c>
      <c r="AH205" s="401">
        <v>274</v>
      </c>
      <c r="AI205" s="401">
        <v>371</v>
      </c>
      <c r="AJ205" s="401">
        <v>487</v>
      </c>
      <c r="AK205" s="401">
        <v>609</v>
      </c>
      <c r="AL205" s="401">
        <v>1663</v>
      </c>
      <c r="AM205" s="401">
        <v>2390</v>
      </c>
      <c r="AN205" s="401">
        <v>3028</v>
      </c>
      <c r="AO205" s="401">
        <v>3353</v>
      </c>
      <c r="AP205" s="401">
        <v>2898</v>
      </c>
      <c r="AQ205" s="401">
        <v>3648</v>
      </c>
      <c r="AR205" s="401">
        <v>3614</v>
      </c>
      <c r="AS205" s="401">
        <v>3507</v>
      </c>
      <c r="AT205" s="401">
        <v>4153</v>
      </c>
      <c r="AU205" s="401">
        <v>4660</v>
      </c>
    </row>
    <row r="206" spans="21:47" ht="13.5" customHeight="1">
      <c r="U206" s="534" t="s">
        <v>373</v>
      </c>
      <c r="V206" s="178" t="s">
        <v>44</v>
      </c>
      <c r="W206" s="371">
        <v>0.2</v>
      </c>
      <c r="X206" s="372">
        <v>0.2</v>
      </c>
      <c r="Y206" s="372">
        <v>0.2</v>
      </c>
      <c r="Z206" s="372">
        <v>0.2</v>
      </c>
      <c r="AA206" s="372">
        <v>0.4</v>
      </c>
      <c r="AB206" s="372">
        <v>1.1000000000000001</v>
      </c>
      <c r="AC206" s="372">
        <v>1.1000000000000001</v>
      </c>
      <c r="AD206" s="372">
        <v>1.1000000000000001</v>
      </c>
      <c r="AE206" s="372">
        <v>1.1000000000000001</v>
      </c>
      <c r="AF206" s="372">
        <v>1.1000000000000001</v>
      </c>
      <c r="AG206" s="372">
        <v>1.2</v>
      </c>
      <c r="AH206" s="372">
        <v>1.2</v>
      </c>
      <c r="AI206" s="372">
        <v>3.2</v>
      </c>
      <c r="AJ206" s="372">
        <v>1.2</v>
      </c>
      <c r="AK206" s="372">
        <v>1.2</v>
      </c>
      <c r="AL206" s="372">
        <v>59.2</v>
      </c>
      <c r="AM206" s="372">
        <v>47.4</v>
      </c>
      <c r="AN206" s="372">
        <v>49.5</v>
      </c>
      <c r="AO206" s="372">
        <v>53.2</v>
      </c>
      <c r="AP206" s="372">
        <v>55.9</v>
      </c>
      <c r="AQ206" s="372">
        <v>67</v>
      </c>
      <c r="AR206" s="372">
        <v>79.2</v>
      </c>
      <c r="AS206" s="372">
        <v>61.5</v>
      </c>
      <c r="AT206" s="372">
        <v>71.5</v>
      </c>
      <c r="AU206" s="372">
        <v>39.1</v>
      </c>
    </row>
    <row r="207" spans="21:47" ht="13.5" customHeight="1">
      <c r="U207" s="535"/>
      <c r="V207" s="178" t="s">
        <v>371</v>
      </c>
      <c r="W207" s="373">
        <v>3.0000000000000001E-3</v>
      </c>
      <c r="X207" s="374">
        <v>3.0000000000000001E-3</v>
      </c>
      <c r="Y207" s="374">
        <v>3.0000000000000001E-3</v>
      </c>
      <c r="Z207" s="374">
        <v>4.0000000000000001E-3</v>
      </c>
      <c r="AA207" s="374">
        <v>7.0000000000000001E-3</v>
      </c>
      <c r="AB207" s="374">
        <v>1.9E-2</v>
      </c>
      <c r="AC207" s="374">
        <v>1.9E-2</v>
      </c>
      <c r="AD207" s="374">
        <v>1.9E-2</v>
      </c>
      <c r="AE207" s="374">
        <v>1.9E-2</v>
      </c>
      <c r="AF207" s="374">
        <v>1.9E-2</v>
      </c>
      <c r="AG207" s="374">
        <v>2.1000000000000001E-2</v>
      </c>
      <c r="AH207" s="374">
        <v>2.1000000000000001E-2</v>
      </c>
      <c r="AI207" s="374">
        <v>5.5E-2</v>
      </c>
      <c r="AJ207" s="374">
        <v>2.1000000000000001E-2</v>
      </c>
      <c r="AK207" s="374">
        <v>2.1000000000000001E-2</v>
      </c>
      <c r="AL207" s="374">
        <v>1.018</v>
      </c>
      <c r="AM207" s="374">
        <v>0.81499999999999995</v>
      </c>
      <c r="AN207" s="374">
        <v>0.85099999999999998</v>
      </c>
      <c r="AO207" s="374">
        <v>0.91500000000000004</v>
      </c>
      <c r="AP207" s="374">
        <v>0.96099999999999997</v>
      </c>
      <c r="AQ207" s="374">
        <v>1.1519999999999999</v>
      </c>
      <c r="AR207" s="374">
        <v>1.3620000000000001</v>
      </c>
      <c r="AS207" s="374">
        <v>1.0580000000000001</v>
      </c>
      <c r="AT207" s="374">
        <v>1.23</v>
      </c>
      <c r="AU207" s="374">
        <v>0.67300000000000004</v>
      </c>
    </row>
    <row r="208" spans="21:47" ht="13.5" customHeight="1">
      <c r="U208" s="196"/>
      <c r="V208" s="179"/>
      <c r="W208" s="219"/>
      <c r="X208" s="219"/>
      <c r="Y208" s="219"/>
      <c r="Z208" s="219"/>
      <c r="AA208" s="219"/>
      <c r="AB208" s="219"/>
      <c r="AC208" s="219"/>
      <c r="AD208" s="219"/>
      <c r="AE208" s="219"/>
      <c r="AF208" s="219"/>
      <c r="AG208" s="219"/>
      <c r="AH208" s="219"/>
      <c r="AI208" s="219"/>
      <c r="AJ208" s="219"/>
      <c r="AK208" s="219"/>
      <c r="AL208" s="219"/>
      <c r="AM208" s="219"/>
      <c r="AN208" s="219"/>
      <c r="AO208" s="219"/>
      <c r="AP208" s="219"/>
      <c r="AQ208" s="219"/>
      <c r="AR208" s="219"/>
      <c r="AS208" s="219"/>
      <c r="AT208" s="219"/>
      <c r="AU208" s="219"/>
    </row>
    <row r="209" spans="21:47" ht="13.5" customHeight="1">
      <c r="U209" s="33"/>
      <c r="V209" s="2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21:47" ht="13.5" customHeight="1">
      <c r="U210" s="1" t="s">
        <v>223</v>
      </c>
      <c r="V210" s="172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21:47" ht="13.5" customHeight="1">
      <c r="U211" s="181"/>
      <c r="V211" s="181" t="s">
        <v>332</v>
      </c>
      <c r="W211" s="41">
        <v>1990</v>
      </c>
      <c r="X211" s="41">
        <f t="shared" ref="X211:AJ211" si="425">W211+1</f>
        <v>1991</v>
      </c>
      <c r="Y211" s="41">
        <f t="shared" si="425"/>
        <v>1992</v>
      </c>
      <c r="Z211" s="41">
        <f t="shared" si="425"/>
        <v>1993</v>
      </c>
      <c r="AA211" s="41">
        <f t="shared" si="425"/>
        <v>1994</v>
      </c>
      <c r="AB211" s="41">
        <f t="shared" si="425"/>
        <v>1995</v>
      </c>
      <c r="AC211" s="41">
        <f t="shared" si="425"/>
        <v>1996</v>
      </c>
      <c r="AD211" s="41">
        <f t="shared" si="425"/>
        <v>1997</v>
      </c>
      <c r="AE211" s="41">
        <f t="shared" si="425"/>
        <v>1998</v>
      </c>
      <c r="AF211" s="41">
        <f t="shared" si="425"/>
        <v>1999</v>
      </c>
      <c r="AG211" s="41">
        <f t="shared" si="425"/>
        <v>2000</v>
      </c>
      <c r="AH211" s="41">
        <f t="shared" si="425"/>
        <v>2001</v>
      </c>
      <c r="AI211" s="41">
        <f t="shared" si="425"/>
        <v>2002</v>
      </c>
      <c r="AJ211" s="41">
        <f t="shared" si="425"/>
        <v>2003</v>
      </c>
      <c r="AK211" s="41">
        <f t="shared" ref="AK211:AU211" si="426">AJ211+1</f>
        <v>2004</v>
      </c>
      <c r="AL211" s="41">
        <f t="shared" si="426"/>
        <v>2005</v>
      </c>
      <c r="AM211" s="41">
        <f t="shared" si="426"/>
        <v>2006</v>
      </c>
      <c r="AN211" s="41">
        <f t="shared" si="426"/>
        <v>2007</v>
      </c>
      <c r="AO211" s="41">
        <f t="shared" si="426"/>
        <v>2008</v>
      </c>
      <c r="AP211" s="41">
        <f t="shared" si="426"/>
        <v>2009</v>
      </c>
      <c r="AQ211" s="41">
        <f t="shared" si="426"/>
        <v>2010</v>
      </c>
      <c r="AR211" s="41">
        <f t="shared" si="426"/>
        <v>2011</v>
      </c>
      <c r="AS211" s="41">
        <f t="shared" si="426"/>
        <v>2012</v>
      </c>
      <c r="AT211" s="41">
        <f t="shared" si="426"/>
        <v>2013</v>
      </c>
      <c r="AU211" s="41">
        <f t="shared" si="426"/>
        <v>2014</v>
      </c>
    </row>
    <row r="212" spans="21:47" ht="13.5" customHeight="1">
      <c r="U212" s="222" t="s">
        <v>375</v>
      </c>
      <c r="V212" s="178" t="s">
        <v>47</v>
      </c>
      <c r="W212" s="377">
        <v>12341</v>
      </c>
      <c r="X212" s="378">
        <v>12844</v>
      </c>
      <c r="Y212" s="378">
        <v>10776</v>
      </c>
      <c r="Z212" s="378">
        <v>9724</v>
      </c>
      <c r="AA212" s="378">
        <v>14185</v>
      </c>
      <c r="AB212" s="378">
        <v>18463</v>
      </c>
      <c r="AC212" s="378">
        <v>17407</v>
      </c>
      <c r="AD212" s="378">
        <v>15458</v>
      </c>
      <c r="AE212" s="378">
        <v>10998</v>
      </c>
      <c r="AF212" s="378">
        <v>10858</v>
      </c>
      <c r="AG212" s="378">
        <v>11363</v>
      </c>
      <c r="AH212" s="378">
        <v>10906</v>
      </c>
      <c r="AI212" s="378">
        <v>10860</v>
      </c>
      <c r="AJ212" s="378">
        <v>12001</v>
      </c>
      <c r="AK212" s="378">
        <v>15430</v>
      </c>
      <c r="AL212" s="378">
        <v>15075</v>
      </c>
      <c r="AM212" s="378">
        <v>13893</v>
      </c>
      <c r="AN212" s="378">
        <v>15035</v>
      </c>
      <c r="AO212" s="378">
        <v>15116</v>
      </c>
      <c r="AP212" s="378">
        <v>11218</v>
      </c>
      <c r="AQ212" s="378">
        <v>17321</v>
      </c>
      <c r="AR212" s="378">
        <v>20436</v>
      </c>
      <c r="AS212" s="378">
        <v>20027</v>
      </c>
      <c r="AT212" s="378">
        <v>19960</v>
      </c>
      <c r="AU212" s="378">
        <v>19226</v>
      </c>
    </row>
    <row r="213" spans="21:47" ht="13.5" customHeight="1">
      <c r="U213" s="222" t="s">
        <v>376</v>
      </c>
      <c r="V213" s="178" t="s">
        <v>47</v>
      </c>
      <c r="W213" s="382">
        <v>211933</v>
      </c>
      <c r="X213" s="383">
        <v>193576</v>
      </c>
      <c r="Y213" s="383">
        <v>185992</v>
      </c>
      <c r="Z213" s="383">
        <v>181946</v>
      </c>
      <c r="AA213" s="383">
        <v>174855</v>
      </c>
      <c r="AB213" s="383">
        <v>186143</v>
      </c>
      <c r="AC213" s="383">
        <v>187298</v>
      </c>
      <c r="AD213" s="383">
        <v>185335</v>
      </c>
      <c r="AE213" s="383">
        <v>175089</v>
      </c>
      <c r="AF213" s="383">
        <v>182145</v>
      </c>
      <c r="AG213" s="383">
        <v>184728</v>
      </c>
      <c r="AH213" s="383">
        <v>179028</v>
      </c>
      <c r="AI213" s="383">
        <v>208655</v>
      </c>
      <c r="AJ213" s="383">
        <v>206088</v>
      </c>
      <c r="AK213" s="383">
        <v>206924</v>
      </c>
      <c r="AL213" s="383">
        <v>216061</v>
      </c>
      <c r="AM213" s="383">
        <v>221112</v>
      </c>
      <c r="AN213" s="383">
        <v>229734</v>
      </c>
      <c r="AO213" s="383">
        <v>201256</v>
      </c>
      <c r="AP213" s="383">
        <v>169545</v>
      </c>
      <c r="AQ213" s="383">
        <v>205081</v>
      </c>
      <c r="AR213" s="383">
        <v>217847</v>
      </c>
      <c r="AS213" s="383">
        <v>197278</v>
      </c>
      <c r="AT213" s="383">
        <v>180322</v>
      </c>
      <c r="AU213" s="383">
        <v>180555</v>
      </c>
    </row>
    <row r="214" spans="21:47" ht="13.5" customHeight="1">
      <c r="U214" s="222" t="s">
        <v>377</v>
      </c>
      <c r="V214" s="178" t="s">
        <v>47</v>
      </c>
      <c r="W214" s="382">
        <v>87108</v>
      </c>
      <c r="X214" s="383">
        <v>80294</v>
      </c>
      <c r="Y214" s="383">
        <v>82123</v>
      </c>
      <c r="Z214" s="383">
        <v>78186</v>
      </c>
      <c r="AA214" s="383">
        <v>75067</v>
      </c>
      <c r="AB214" s="383">
        <v>92812</v>
      </c>
      <c r="AC214" s="383">
        <v>90500</v>
      </c>
      <c r="AD214" s="383">
        <v>85569</v>
      </c>
      <c r="AE214" s="383">
        <v>94023</v>
      </c>
      <c r="AF214" s="383">
        <v>101046</v>
      </c>
      <c r="AG214" s="383">
        <v>107998</v>
      </c>
      <c r="AH214" s="383">
        <v>112142</v>
      </c>
      <c r="AI214" s="383">
        <v>135294</v>
      </c>
      <c r="AJ214" s="383">
        <v>131169</v>
      </c>
      <c r="AK214" s="383">
        <v>130260</v>
      </c>
      <c r="AL214" s="383">
        <v>138409</v>
      </c>
      <c r="AM214" s="383">
        <v>149330</v>
      </c>
      <c r="AN214" s="383">
        <v>150491</v>
      </c>
      <c r="AO214" s="383">
        <v>134509</v>
      </c>
      <c r="AP214" s="383">
        <v>116489</v>
      </c>
      <c r="AQ214" s="383">
        <v>139757</v>
      </c>
      <c r="AR214" s="383">
        <v>154204</v>
      </c>
      <c r="AS214" s="383">
        <v>135863</v>
      </c>
      <c r="AT214" s="383">
        <v>128435</v>
      </c>
      <c r="AU214" s="383">
        <v>121079</v>
      </c>
    </row>
    <row r="215" spans="21:47" ht="13.5" customHeight="1">
      <c r="U215" s="222" t="s">
        <v>378</v>
      </c>
      <c r="V215" s="178" t="s">
        <v>47</v>
      </c>
      <c r="W215" s="382">
        <v>32188</v>
      </c>
      <c r="X215" s="383">
        <v>37960</v>
      </c>
      <c r="Y215" s="383">
        <v>25933</v>
      </c>
      <c r="Z215" s="383">
        <v>23213</v>
      </c>
      <c r="AA215" s="383">
        <v>19608</v>
      </c>
      <c r="AB215" s="383">
        <v>14300</v>
      </c>
      <c r="AC215" s="383">
        <v>10498</v>
      </c>
      <c r="AD215" s="383">
        <v>10291</v>
      </c>
      <c r="AE215" s="383">
        <v>15220</v>
      </c>
      <c r="AF215" s="383">
        <v>35700</v>
      </c>
      <c r="AG215" s="383">
        <v>33201</v>
      </c>
      <c r="AH215" s="383">
        <v>34292</v>
      </c>
      <c r="AI215" s="383">
        <v>40740</v>
      </c>
      <c r="AJ215" s="383">
        <v>36114</v>
      </c>
      <c r="AK215" s="383">
        <v>32924</v>
      </c>
      <c r="AL215" s="383">
        <v>26747</v>
      </c>
      <c r="AM215" s="383">
        <v>37217</v>
      </c>
      <c r="AN215" s="383">
        <v>36415</v>
      </c>
      <c r="AO215" s="383">
        <v>39349</v>
      </c>
      <c r="AP215" s="383">
        <v>33709</v>
      </c>
      <c r="AQ215" s="383">
        <v>39017</v>
      </c>
      <c r="AR215" s="383">
        <v>39949</v>
      </c>
      <c r="AS215" s="383">
        <v>33898</v>
      </c>
      <c r="AT215" s="383">
        <v>35553</v>
      </c>
      <c r="AU215" s="383">
        <v>38770</v>
      </c>
    </row>
    <row r="216" spans="21:47" ht="27.75" customHeight="1">
      <c r="U216" s="222" t="s">
        <v>379</v>
      </c>
      <c r="V216" s="178" t="s">
        <v>48</v>
      </c>
      <c r="W216" s="382">
        <v>104978</v>
      </c>
      <c r="X216" s="383">
        <v>88166</v>
      </c>
      <c r="Y216" s="383">
        <v>88712</v>
      </c>
      <c r="Z216" s="383">
        <v>90271</v>
      </c>
      <c r="AA216" s="383">
        <v>94365</v>
      </c>
      <c r="AB216" s="383">
        <v>97493</v>
      </c>
      <c r="AC216" s="383">
        <v>103706</v>
      </c>
      <c r="AD216" s="383">
        <v>104933</v>
      </c>
      <c r="AE216" s="383">
        <v>76844</v>
      </c>
      <c r="AF216" s="383">
        <v>56257</v>
      </c>
      <c r="AG216" s="383">
        <v>54892</v>
      </c>
      <c r="AH216" s="383">
        <v>43499</v>
      </c>
      <c r="AI216" s="383">
        <v>43481</v>
      </c>
      <c r="AJ216" s="383">
        <v>50805</v>
      </c>
      <c r="AK216" s="383">
        <v>59170</v>
      </c>
      <c r="AL216" s="383">
        <v>65981</v>
      </c>
      <c r="AM216" s="383">
        <v>48458</v>
      </c>
      <c r="AN216" s="383">
        <v>57864</v>
      </c>
      <c r="AO216" s="383">
        <v>42514</v>
      </c>
      <c r="AP216" s="383">
        <v>30564</v>
      </c>
      <c r="AQ216" s="383">
        <v>43629</v>
      </c>
      <c r="AR216" s="383">
        <v>44130</v>
      </c>
      <c r="AS216" s="383">
        <v>47544</v>
      </c>
      <c r="AT216" s="383">
        <v>36293</v>
      </c>
      <c r="AU216" s="383">
        <v>39932</v>
      </c>
    </row>
    <row r="217" spans="21:47" ht="13.5" customHeight="1">
      <c r="U217" s="222" t="s">
        <v>380</v>
      </c>
      <c r="V217" s="178" t="s">
        <v>381</v>
      </c>
      <c r="W217" s="382">
        <v>385</v>
      </c>
      <c r="X217" s="383">
        <v>323</v>
      </c>
      <c r="Y217" s="383">
        <v>325</v>
      </c>
      <c r="Z217" s="383">
        <v>331</v>
      </c>
      <c r="AA217" s="383">
        <v>346</v>
      </c>
      <c r="AB217" s="383">
        <v>357</v>
      </c>
      <c r="AC217" s="383">
        <v>380</v>
      </c>
      <c r="AD217" s="383">
        <v>384</v>
      </c>
      <c r="AE217" s="383">
        <v>282</v>
      </c>
      <c r="AF217" s="383">
        <v>206</v>
      </c>
      <c r="AG217" s="383">
        <v>201</v>
      </c>
      <c r="AH217" s="383">
        <v>159</v>
      </c>
      <c r="AI217" s="383">
        <v>159</v>
      </c>
      <c r="AJ217" s="383">
        <v>186</v>
      </c>
      <c r="AK217" s="383">
        <v>217</v>
      </c>
      <c r="AL217" s="383">
        <v>242</v>
      </c>
      <c r="AM217" s="383">
        <v>178</v>
      </c>
      <c r="AN217" s="383">
        <v>212</v>
      </c>
      <c r="AO217" s="383">
        <v>156</v>
      </c>
      <c r="AP217" s="383">
        <v>112</v>
      </c>
      <c r="AQ217" s="383">
        <v>160</v>
      </c>
      <c r="AR217" s="383">
        <v>162</v>
      </c>
      <c r="AS217" s="383">
        <v>174</v>
      </c>
      <c r="AT217" s="383">
        <v>133</v>
      </c>
      <c r="AU217" s="383">
        <v>146</v>
      </c>
    </row>
    <row r="218" spans="21:47" ht="13.5" customHeight="1">
      <c r="U218" s="225"/>
      <c r="V218" s="179"/>
      <c r="W218" s="195"/>
      <c r="X218" s="195"/>
      <c r="Y218" s="195"/>
      <c r="Z218" s="195"/>
      <c r="AA218" s="195"/>
      <c r="AB218" s="195"/>
      <c r="AC218" s="195"/>
      <c r="AD218" s="195"/>
      <c r="AE218" s="195"/>
      <c r="AF218" s="195"/>
      <c r="AG218" s="195"/>
      <c r="AH218" s="195"/>
      <c r="AI218" s="195"/>
      <c r="AJ218" s="195"/>
      <c r="AK218" s="195"/>
      <c r="AL218" s="195"/>
      <c r="AM218" s="195"/>
      <c r="AN218" s="195"/>
      <c r="AO218" s="195"/>
      <c r="AP218" s="195"/>
      <c r="AQ218" s="195"/>
      <c r="AR218" s="195"/>
      <c r="AS218" s="195"/>
      <c r="AT218" s="195"/>
      <c r="AU218" s="195"/>
    </row>
    <row r="219" spans="21:47" ht="13.5" customHeight="1">
      <c r="U219" s="33"/>
      <c r="V219" s="2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21:47" ht="13.5" customHeight="1">
      <c r="U220" s="1" t="s">
        <v>224</v>
      </c>
      <c r="V220" s="172"/>
      <c r="W220" s="34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21:47" ht="13.5" customHeight="1">
      <c r="U221" s="181" t="s">
        <v>382</v>
      </c>
      <c r="V221" s="181" t="s">
        <v>332</v>
      </c>
      <c r="W221" s="41">
        <v>1990</v>
      </c>
      <c r="X221" s="41">
        <f t="shared" ref="X221:AK221" si="427">W221+1</f>
        <v>1991</v>
      </c>
      <c r="Y221" s="41">
        <f t="shared" si="427"/>
        <v>1992</v>
      </c>
      <c r="Z221" s="41">
        <f t="shared" si="427"/>
        <v>1993</v>
      </c>
      <c r="AA221" s="41">
        <f t="shared" si="427"/>
        <v>1994</v>
      </c>
      <c r="AB221" s="41">
        <f t="shared" si="427"/>
        <v>1995</v>
      </c>
      <c r="AC221" s="41">
        <f t="shared" si="427"/>
        <v>1996</v>
      </c>
      <c r="AD221" s="41">
        <f t="shared" si="427"/>
        <v>1997</v>
      </c>
      <c r="AE221" s="41">
        <f t="shared" si="427"/>
        <v>1998</v>
      </c>
      <c r="AF221" s="41">
        <f t="shared" si="427"/>
        <v>1999</v>
      </c>
      <c r="AG221" s="41">
        <f t="shared" si="427"/>
        <v>2000</v>
      </c>
      <c r="AH221" s="41">
        <f t="shared" si="427"/>
        <v>2001</v>
      </c>
      <c r="AI221" s="41">
        <f t="shared" si="427"/>
        <v>2002</v>
      </c>
      <c r="AJ221" s="41">
        <f t="shared" si="427"/>
        <v>2003</v>
      </c>
      <c r="AK221" s="41">
        <f t="shared" si="427"/>
        <v>2004</v>
      </c>
      <c r="AL221" s="41">
        <f t="shared" ref="AL221:AU221" si="428">AK221+1</f>
        <v>2005</v>
      </c>
      <c r="AM221" s="41">
        <f t="shared" si="428"/>
        <v>2006</v>
      </c>
      <c r="AN221" s="41">
        <f t="shared" si="428"/>
        <v>2007</v>
      </c>
      <c r="AO221" s="41">
        <f t="shared" si="428"/>
        <v>2008</v>
      </c>
      <c r="AP221" s="41">
        <f t="shared" si="428"/>
        <v>2009</v>
      </c>
      <c r="AQ221" s="41">
        <f t="shared" si="428"/>
        <v>2010</v>
      </c>
      <c r="AR221" s="41">
        <f t="shared" si="428"/>
        <v>2011</v>
      </c>
      <c r="AS221" s="41">
        <f t="shared" si="428"/>
        <v>2012</v>
      </c>
      <c r="AT221" s="41">
        <f t="shared" si="428"/>
        <v>2013</v>
      </c>
      <c r="AU221" s="41">
        <f t="shared" si="428"/>
        <v>2014</v>
      </c>
    </row>
    <row r="222" spans="21:47" ht="13.5" customHeight="1">
      <c r="U222" s="182" t="s">
        <v>383</v>
      </c>
      <c r="V222" s="178" t="s">
        <v>49</v>
      </c>
      <c r="W222" s="377">
        <v>57564</v>
      </c>
      <c r="X222" s="378">
        <v>54380</v>
      </c>
      <c r="Y222" s="378">
        <v>54539</v>
      </c>
      <c r="Z222" s="378">
        <v>52581</v>
      </c>
      <c r="AA222" s="378">
        <v>55339</v>
      </c>
      <c r="AB222" s="378">
        <v>55986</v>
      </c>
      <c r="AC222" s="378">
        <v>57270</v>
      </c>
      <c r="AD222" s="378">
        <v>57095</v>
      </c>
      <c r="AE222" s="378">
        <v>50393</v>
      </c>
      <c r="AF222" s="378">
        <v>50201</v>
      </c>
      <c r="AG222" s="378">
        <v>52457</v>
      </c>
      <c r="AH222" s="378">
        <v>49307</v>
      </c>
      <c r="AI222" s="378">
        <v>51999</v>
      </c>
      <c r="AJ222" s="378">
        <v>51906</v>
      </c>
      <c r="AK222" s="378">
        <v>53453</v>
      </c>
      <c r="AL222" s="378">
        <v>52747</v>
      </c>
      <c r="AM222" s="378">
        <v>55051</v>
      </c>
      <c r="AN222" s="378">
        <v>55687</v>
      </c>
      <c r="AO222" s="378">
        <v>47316</v>
      </c>
      <c r="AP222" s="378">
        <v>39753</v>
      </c>
      <c r="AQ222" s="378">
        <v>45793</v>
      </c>
      <c r="AR222" s="378">
        <v>47185</v>
      </c>
      <c r="AS222" s="378">
        <v>46459</v>
      </c>
      <c r="AT222" s="378">
        <v>47100</v>
      </c>
      <c r="AU222" s="378">
        <v>46156</v>
      </c>
    </row>
    <row r="223" spans="21:47" ht="13.5" customHeight="1">
      <c r="U223" s="196"/>
      <c r="V223" s="179"/>
      <c r="W223" s="195"/>
      <c r="X223" s="195"/>
      <c r="Y223" s="195"/>
      <c r="Z223" s="195"/>
      <c r="AA223" s="195"/>
      <c r="AB223" s="195"/>
      <c r="AC223" s="195"/>
      <c r="AD223" s="195"/>
      <c r="AE223" s="195"/>
      <c r="AF223" s="195"/>
      <c r="AG223" s="195"/>
      <c r="AH223" s="195"/>
      <c r="AI223" s="195"/>
      <c r="AJ223" s="195"/>
      <c r="AK223" s="195"/>
      <c r="AL223" s="195"/>
      <c r="AM223" s="195"/>
      <c r="AN223" s="195"/>
      <c r="AO223" s="195"/>
      <c r="AP223" s="195"/>
      <c r="AQ223" s="195"/>
      <c r="AR223" s="195"/>
      <c r="AS223" s="195"/>
      <c r="AT223" s="195"/>
      <c r="AU223" s="195"/>
    </row>
    <row r="224" spans="21:47" ht="13.5" customHeight="1">
      <c r="U224" s="33"/>
      <c r="V224" s="2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21:47" ht="13.5" customHeight="1">
      <c r="U225" s="1" t="s">
        <v>225</v>
      </c>
      <c r="V225" s="2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21:47" ht="13.5" customHeight="1">
      <c r="U226" s="181" t="s">
        <v>321</v>
      </c>
      <c r="V226" s="181" t="s">
        <v>332</v>
      </c>
      <c r="W226" s="41">
        <v>1990</v>
      </c>
      <c r="X226" s="41">
        <f t="shared" ref="X226" si="429">W226+1</f>
        <v>1991</v>
      </c>
      <c r="Y226" s="41">
        <f t="shared" ref="Y226" si="430">X226+1</f>
        <v>1992</v>
      </c>
      <c r="Z226" s="41">
        <f t="shared" ref="Z226" si="431">Y226+1</f>
        <v>1993</v>
      </c>
      <c r="AA226" s="41">
        <f t="shared" ref="AA226" si="432">Z226+1</f>
        <v>1994</v>
      </c>
      <c r="AB226" s="41">
        <f t="shared" ref="AB226" si="433">AA226+1</f>
        <v>1995</v>
      </c>
      <c r="AC226" s="41">
        <f t="shared" ref="AC226" si="434">AB226+1</f>
        <v>1996</v>
      </c>
      <c r="AD226" s="41">
        <f t="shared" ref="AD226" si="435">AC226+1</f>
        <v>1997</v>
      </c>
      <c r="AE226" s="41">
        <f t="shared" ref="AE226" si="436">AD226+1</f>
        <v>1998</v>
      </c>
      <c r="AF226" s="41">
        <f t="shared" ref="AF226" si="437">AE226+1</f>
        <v>1999</v>
      </c>
      <c r="AG226" s="41">
        <f t="shared" ref="AG226" si="438">AF226+1</f>
        <v>2000</v>
      </c>
      <c r="AH226" s="41">
        <f t="shared" ref="AH226" si="439">AG226+1</f>
        <v>2001</v>
      </c>
      <c r="AI226" s="41">
        <f t="shared" ref="AI226" si="440">AH226+1</f>
        <v>2002</v>
      </c>
      <c r="AJ226" s="41">
        <f t="shared" ref="AJ226" si="441">AI226+1</f>
        <v>2003</v>
      </c>
      <c r="AK226" s="41">
        <f t="shared" ref="AK226" si="442">AJ226+1</f>
        <v>2004</v>
      </c>
      <c r="AL226" s="41">
        <f t="shared" ref="AL226" si="443">AK226+1</f>
        <v>2005</v>
      </c>
      <c r="AM226" s="41">
        <f t="shared" ref="AM226" si="444">AL226+1</f>
        <v>2006</v>
      </c>
      <c r="AN226" s="41">
        <f t="shared" ref="AN226" si="445">AM226+1</f>
        <v>2007</v>
      </c>
      <c r="AO226" s="41">
        <f t="shared" ref="AO226" si="446">AN226+1</f>
        <v>2008</v>
      </c>
      <c r="AP226" s="41">
        <f t="shared" ref="AP226" si="447">AO226+1</f>
        <v>2009</v>
      </c>
      <c r="AQ226" s="41">
        <f t="shared" ref="AQ226" si="448">AP226+1</f>
        <v>2010</v>
      </c>
      <c r="AR226" s="41">
        <f t="shared" ref="AR226" si="449">AQ226+1</f>
        <v>2011</v>
      </c>
      <c r="AS226" s="41">
        <f t="shared" ref="AS226" si="450">AR226+1</f>
        <v>2012</v>
      </c>
      <c r="AT226" s="41">
        <f t="shared" ref="AT226" si="451">AS226+1</f>
        <v>2013</v>
      </c>
      <c r="AU226" s="41">
        <f t="shared" ref="AU226" si="452">AT226+1</f>
        <v>2014</v>
      </c>
    </row>
    <row r="227" spans="21:47" ht="13.5" customHeight="1">
      <c r="U227" s="182" t="s">
        <v>340</v>
      </c>
      <c r="V227" s="178"/>
      <c r="W227" s="223"/>
      <c r="X227" s="223"/>
      <c r="Y227" s="223"/>
      <c r="Z227" s="223"/>
      <c r="AA227" s="223"/>
      <c r="AB227" s="223"/>
      <c r="AC227" s="223"/>
      <c r="AD227" s="223"/>
      <c r="AE227" s="223"/>
      <c r="AF227" s="223"/>
      <c r="AG227" s="223"/>
      <c r="AH227" s="223"/>
      <c r="AI227" s="223"/>
      <c r="AJ227" s="223"/>
      <c r="AK227" s="223"/>
      <c r="AL227" s="223"/>
      <c r="AM227" s="223"/>
      <c r="AN227" s="223"/>
      <c r="AO227" s="223"/>
      <c r="AP227" s="223"/>
      <c r="AQ227" s="223"/>
      <c r="AR227" s="223"/>
      <c r="AS227" s="223"/>
      <c r="AT227" s="223"/>
      <c r="AU227" s="223"/>
    </row>
    <row r="228" spans="21:47" ht="13.5" customHeight="1">
      <c r="U228" s="182" t="s">
        <v>384</v>
      </c>
      <c r="V228" s="226" t="s">
        <v>41</v>
      </c>
      <c r="W228" s="377">
        <v>14430</v>
      </c>
      <c r="X228" s="378">
        <v>14220</v>
      </c>
      <c r="Y228" s="378">
        <v>13517</v>
      </c>
      <c r="Z228" s="378">
        <v>13252</v>
      </c>
      <c r="AA228" s="378">
        <v>13341</v>
      </c>
      <c r="AB228" s="378">
        <v>13590</v>
      </c>
      <c r="AC228" s="378">
        <v>13423</v>
      </c>
      <c r="AD228" s="378">
        <v>13403</v>
      </c>
      <c r="AE228" s="378">
        <v>13060</v>
      </c>
      <c r="AF228" s="378">
        <v>13000</v>
      </c>
      <c r="AG228" s="378">
        <v>13619</v>
      </c>
      <c r="AH228" s="378">
        <v>13726</v>
      </c>
      <c r="AI228" s="378">
        <v>13203</v>
      </c>
      <c r="AJ228" s="378">
        <v>12475</v>
      </c>
      <c r="AK228" s="378">
        <v>12660</v>
      </c>
      <c r="AL228" s="378">
        <v>12577</v>
      </c>
      <c r="AM228" s="378">
        <v>12777</v>
      </c>
      <c r="AN228" s="378">
        <v>12873</v>
      </c>
      <c r="AO228" s="378">
        <v>12177</v>
      </c>
      <c r="AP228" s="378">
        <v>11000</v>
      </c>
      <c r="AQ228" s="378">
        <v>11815</v>
      </c>
      <c r="AR228" s="378">
        <v>11541</v>
      </c>
      <c r="AS228" s="378">
        <v>11663</v>
      </c>
      <c r="AT228" s="378">
        <v>11878</v>
      </c>
      <c r="AU228" s="378">
        <v>11757</v>
      </c>
    </row>
    <row r="229" spans="21:47" ht="13.5" customHeight="1">
      <c r="U229" s="182" t="s">
        <v>342</v>
      </c>
      <c r="V229" s="226"/>
      <c r="W229" s="223"/>
      <c r="X229" s="223"/>
      <c r="Y229" s="223"/>
      <c r="Z229" s="223"/>
      <c r="AA229" s="223"/>
      <c r="AB229" s="223"/>
      <c r="AC229" s="223"/>
      <c r="AD229" s="223"/>
      <c r="AE229" s="223"/>
      <c r="AF229" s="223"/>
      <c r="AG229" s="223"/>
      <c r="AH229" s="223"/>
      <c r="AI229" s="223"/>
      <c r="AJ229" s="223"/>
      <c r="AK229" s="223"/>
      <c r="AL229" s="223"/>
      <c r="AM229" s="223"/>
      <c r="AN229" s="223"/>
      <c r="AO229" s="223"/>
      <c r="AP229" s="223"/>
      <c r="AQ229" s="223"/>
      <c r="AR229" s="223"/>
      <c r="AS229" s="223"/>
      <c r="AT229" s="223"/>
      <c r="AU229" s="223"/>
    </row>
    <row r="230" spans="21:47" ht="13.5" customHeight="1">
      <c r="U230" s="182" t="s">
        <v>384</v>
      </c>
      <c r="V230" s="226" t="s">
        <v>41</v>
      </c>
      <c r="W230" s="377">
        <v>1144</v>
      </c>
      <c r="X230" s="378">
        <v>1086</v>
      </c>
      <c r="Y230" s="378">
        <v>1112</v>
      </c>
      <c r="Z230" s="378">
        <v>1042</v>
      </c>
      <c r="AA230" s="378">
        <v>935</v>
      </c>
      <c r="AB230" s="378">
        <v>1089</v>
      </c>
      <c r="AC230" s="378">
        <v>1241</v>
      </c>
      <c r="AD230" s="378">
        <v>1172</v>
      </c>
      <c r="AE230" s="378">
        <v>1099</v>
      </c>
      <c r="AF230" s="378">
        <v>1140</v>
      </c>
      <c r="AG230" s="378">
        <v>1160</v>
      </c>
      <c r="AH230" s="378">
        <v>1197</v>
      </c>
      <c r="AI230" s="378">
        <v>1336</v>
      </c>
      <c r="AJ230" s="378">
        <v>1468</v>
      </c>
      <c r="AK230" s="378">
        <v>1478</v>
      </c>
      <c r="AL230" s="378">
        <v>1530</v>
      </c>
      <c r="AM230" s="378">
        <v>1631</v>
      </c>
      <c r="AN230" s="378">
        <v>1739</v>
      </c>
      <c r="AO230" s="378">
        <v>1535</v>
      </c>
      <c r="AP230" s="378">
        <v>1096</v>
      </c>
      <c r="AQ230" s="378">
        <v>1576</v>
      </c>
      <c r="AR230" s="378">
        <v>1539</v>
      </c>
      <c r="AS230" s="378">
        <v>1603</v>
      </c>
      <c r="AT230" s="378">
        <v>1720</v>
      </c>
      <c r="AU230" s="378">
        <v>1731</v>
      </c>
    </row>
    <row r="231" spans="21:47" ht="13.5" customHeight="1">
      <c r="U231" s="196"/>
      <c r="V231" s="227"/>
      <c r="W231" s="228"/>
      <c r="X231" s="228"/>
      <c r="Y231" s="228"/>
      <c r="Z231" s="228"/>
      <c r="AA231" s="228"/>
      <c r="AB231" s="228"/>
      <c r="AC231" s="228"/>
      <c r="AD231" s="228"/>
      <c r="AE231" s="228"/>
      <c r="AF231" s="228"/>
      <c r="AG231" s="228"/>
      <c r="AH231" s="228"/>
      <c r="AI231" s="228"/>
      <c r="AJ231" s="228"/>
      <c r="AK231" s="228"/>
      <c r="AL231" s="228"/>
      <c r="AM231" s="228"/>
      <c r="AN231" s="228"/>
      <c r="AO231" s="228"/>
      <c r="AP231" s="228"/>
      <c r="AQ231" s="228"/>
      <c r="AR231" s="228"/>
      <c r="AS231" s="228"/>
      <c r="AT231" s="228"/>
      <c r="AU231" s="228"/>
    </row>
    <row r="232" spans="21:47" ht="13.5" customHeight="1">
      <c r="U232" s="33"/>
      <c r="V232" s="2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21:47" ht="13.5" customHeight="1">
      <c r="U233" s="1" t="s">
        <v>226</v>
      </c>
      <c r="V233" s="172"/>
      <c r="W233" s="34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21:47" ht="13.5" customHeight="1">
      <c r="U234" s="181" t="s">
        <v>382</v>
      </c>
      <c r="V234" s="181" t="s">
        <v>332</v>
      </c>
      <c r="W234" s="41">
        <v>1990</v>
      </c>
      <c r="X234" s="41">
        <f t="shared" ref="X234:AJ234" si="453">W234+1</f>
        <v>1991</v>
      </c>
      <c r="Y234" s="41">
        <f t="shared" si="453"/>
        <v>1992</v>
      </c>
      <c r="Z234" s="41">
        <f t="shared" si="453"/>
        <v>1993</v>
      </c>
      <c r="AA234" s="41">
        <f t="shared" si="453"/>
        <v>1994</v>
      </c>
      <c r="AB234" s="41">
        <f t="shared" si="453"/>
        <v>1995</v>
      </c>
      <c r="AC234" s="41">
        <f t="shared" si="453"/>
        <v>1996</v>
      </c>
      <c r="AD234" s="41">
        <f t="shared" si="453"/>
        <v>1997</v>
      </c>
      <c r="AE234" s="41">
        <f t="shared" si="453"/>
        <v>1998</v>
      </c>
      <c r="AF234" s="41">
        <f t="shared" si="453"/>
        <v>1999</v>
      </c>
      <c r="AG234" s="41">
        <f t="shared" si="453"/>
        <v>2000</v>
      </c>
      <c r="AH234" s="41">
        <f t="shared" si="453"/>
        <v>2001</v>
      </c>
      <c r="AI234" s="41">
        <f t="shared" si="453"/>
        <v>2002</v>
      </c>
      <c r="AJ234" s="41">
        <f t="shared" si="453"/>
        <v>2003</v>
      </c>
      <c r="AK234" s="41">
        <f t="shared" ref="AK234:AU234" si="454">AJ234+1</f>
        <v>2004</v>
      </c>
      <c r="AL234" s="41">
        <f t="shared" si="454"/>
        <v>2005</v>
      </c>
      <c r="AM234" s="41">
        <f t="shared" si="454"/>
        <v>2006</v>
      </c>
      <c r="AN234" s="41">
        <f t="shared" si="454"/>
        <v>2007</v>
      </c>
      <c r="AO234" s="41">
        <f t="shared" si="454"/>
        <v>2008</v>
      </c>
      <c r="AP234" s="41">
        <f t="shared" si="454"/>
        <v>2009</v>
      </c>
      <c r="AQ234" s="41">
        <f t="shared" si="454"/>
        <v>2010</v>
      </c>
      <c r="AR234" s="41">
        <f t="shared" si="454"/>
        <v>2011</v>
      </c>
      <c r="AS234" s="41">
        <f t="shared" si="454"/>
        <v>2012</v>
      </c>
      <c r="AT234" s="41">
        <f t="shared" si="454"/>
        <v>2013</v>
      </c>
      <c r="AU234" s="41">
        <f t="shared" si="454"/>
        <v>2014</v>
      </c>
    </row>
    <row r="235" spans="21:47" ht="13.5" customHeight="1">
      <c r="U235" s="184" t="s">
        <v>3</v>
      </c>
      <c r="V235" s="178" t="s">
        <v>49</v>
      </c>
      <c r="W235" s="387">
        <v>14456</v>
      </c>
      <c r="X235" s="381">
        <v>13847</v>
      </c>
      <c r="Y235" s="381">
        <v>11546</v>
      </c>
      <c r="Z235" s="381">
        <v>9552</v>
      </c>
      <c r="AA235" s="381">
        <v>9587</v>
      </c>
      <c r="AB235" s="381">
        <v>10699</v>
      </c>
      <c r="AC235" s="381">
        <v>10504</v>
      </c>
      <c r="AD235" s="381">
        <v>11081</v>
      </c>
      <c r="AE235" s="381">
        <v>9678</v>
      </c>
      <c r="AF235" s="381">
        <v>9638</v>
      </c>
      <c r="AG235" s="381">
        <v>10181</v>
      </c>
      <c r="AH235" s="381">
        <v>9634</v>
      </c>
      <c r="AI235" s="381">
        <v>9903</v>
      </c>
      <c r="AJ235" s="381">
        <v>9487</v>
      </c>
      <c r="AK235" s="381">
        <v>9818</v>
      </c>
      <c r="AL235" s="381">
        <v>10072</v>
      </c>
      <c r="AM235" s="381">
        <v>8783</v>
      </c>
      <c r="AN235" s="381">
        <v>8676</v>
      </c>
      <c r="AO235" s="381">
        <v>8578</v>
      </c>
      <c r="AP235" s="381">
        <v>8458</v>
      </c>
      <c r="AQ235" s="381">
        <v>9510</v>
      </c>
      <c r="AR235" s="381">
        <v>8938</v>
      </c>
      <c r="AS235" s="381">
        <v>10038</v>
      </c>
      <c r="AT235" s="381">
        <v>9956</v>
      </c>
      <c r="AU235" s="381">
        <v>9102</v>
      </c>
    </row>
    <row r="236" spans="21:47" ht="13.5" customHeight="1">
      <c r="U236" s="194"/>
      <c r="V236" s="179"/>
      <c r="W236" s="195"/>
      <c r="X236" s="195"/>
      <c r="Y236" s="195"/>
      <c r="Z236" s="195"/>
      <c r="AA236" s="195"/>
      <c r="AB236" s="195"/>
      <c r="AC236" s="195"/>
      <c r="AD236" s="195"/>
      <c r="AE236" s="195"/>
      <c r="AF236" s="195"/>
      <c r="AG236" s="195"/>
      <c r="AH236" s="195"/>
      <c r="AI236" s="195"/>
      <c r="AJ236" s="195"/>
      <c r="AK236" s="195"/>
      <c r="AL236" s="195"/>
      <c r="AM236" s="195"/>
      <c r="AN236" s="195"/>
      <c r="AO236" s="195"/>
      <c r="AP236" s="195"/>
      <c r="AQ236" s="195"/>
      <c r="AR236" s="195"/>
      <c r="AS236" s="195"/>
      <c r="AT236" s="195"/>
      <c r="AU236" s="195"/>
    </row>
    <row r="237" spans="21:47" ht="13.5" customHeight="1">
      <c r="U237" s="33"/>
      <c r="V237" s="2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21:47" ht="13.5" customHeight="1">
      <c r="U238" s="1" t="s">
        <v>227</v>
      </c>
      <c r="V238" s="172"/>
      <c r="W238" s="34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21:47" ht="13.5" customHeight="1">
      <c r="U239" s="181" t="s">
        <v>321</v>
      </c>
      <c r="V239" s="181" t="s">
        <v>332</v>
      </c>
      <c r="W239" s="41">
        <v>1990</v>
      </c>
      <c r="X239" s="41">
        <f t="shared" ref="X239:AK239" si="455">W239+1</f>
        <v>1991</v>
      </c>
      <c r="Y239" s="41">
        <f t="shared" si="455"/>
        <v>1992</v>
      </c>
      <c r="Z239" s="41">
        <f t="shared" si="455"/>
        <v>1993</v>
      </c>
      <c r="AA239" s="41">
        <f t="shared" si="455"/>
        <v>1994</v>
      </c>
      <c r="AB239" s="41">
        <f t="shared" si="455"/>
        <v>1995</v>
      </c>
      <c r="AC239" s="41">
        <f t="shared" si="455"/>
        <v>1996</v>
      </c>
      <c r="AD239" s="41">
        <f t="shared" si="455"/>
        <v>1997</v>
      </c>
      <c r="AE239" s="41">
        <f t="shared" si="455"/>
        <v>1998</v>
      </c>
      <c r="AF239" s="41">
        <f t="shared" si="455"/>
        <v>1999</v>
      </c>
      <c r="AG239" s="41">
        <f t="shared" si="455"/>
        <v>2000</v>
      </c>
      <c r="AH239" s="41">
        <f t="shared" si="455"/>
        <v>2001</v>
      </c>
      <c r="AI239" s="41">
        <f t="shared" si="455"/>
        <v>2002</v>
      </c>
      <c r="AJ239" s="41">
        <f t="shared" si="455"/>
        <v>2003</v>
      </c>
      <c r="AK239" s="41">
        <f t="shared" si="455"/>
        <v>2004</v>
      </c>
      <c r="AL239" s="41">
        <f t="shared" ref="AL239:AU239" si="456">AK239+1</f>
        <v>2005</v>
      </c>
      <c r="AM239" s="41">
        <f t="shared" si="456"/>
        <v>2006</v>
      </c>
      <c r="AN239" s="41">
        <f t="shared" si="456"/>
        <v>2007</v>
      </c>
      <c r="AO239" s="41">
        <f t="shared" si="456"/>
        <v>2008</v>
      </c>
      <c r="AP239" s="41">
        <f t="shared" si="456"/>
        <v>2009</v>
      </c>
      <c r="AQ239" s="41">
        <f t="shared" si="456"/>
        <v>2010</v>
      </c>
      <c r="AR239" s="41">
        <f t="shared" si="456"/>
        <v>2011</v>
      </c>
      <c r="AS239" s="41">
        <f t="shared" si="456"/>
        <v>2012</v>
      </c>
      <c r="AT239" s="41">
        <f t="shared" si="456"/>
        <v>2013</v>
      </c>
      <c r="AU239" s="41">
        <f t="shared" si="456"/>
        <v>2014</v>
      </c>
    </row>
    <row r="240" spans="21:47" ht="13.5" customHeight="1">
      <c r="U240" s="182" t="s">
        <v>385</v>
      </c>
      <c r="V240" s="226" t="s">
        <v>73</v>
      </c>
      <c r="W240" s="379">
        <v>0.70899999999999996</v>
      </c>
      <c r="X240" s="380">
        <v>0.70899999999999996</v>
      </c>
      <c r="Y240" s="380">
        <v>0.70899999999999996</v>
      </c>
      <c r="Z240" s="380">
        <v>0.70899999999999996</v>
      </c>
      <c r="AA240" s="380">
        <v>0.70899999999999996</v>
      </c>
      <c r="AB240" s="380">
        <v>0.70899999999999996</v>
      </c>
      <c r="AC240" s="380">
        <v>0.67500000000000004</v>
      </c>
      <c r="AD240" s="380">
        <v>0.627</v>
      </c>
      <c r="AE240" s="380">
        <v>0.57899999999999996</v>
      </c>
      <c r="AF240" s="380">
        <v>0.53</v>
      </c>
      <c r="AG240" s="380">
        <v>0.48199999999999998</v>
      </c>
      <c r="AH240" s="380">
        <v>0.40699999999999997</v>
      </c>
      <c r="AI240" s="380">
        <v>0.41099999999999998</v>
      </c>
      <c r="AJ240" s="380">
        <v>0.40699999999999997</v>
      </c>
      <c r="AK240" s="380">
        <v>0.40100000000000002</v>
      </c>
      <c r="AL240" s="380">
        <v>0.39800000000000002</v>
      </c>
      <c r="AM240" s="380">
        <v>0.39200000000000002</v>
      </c>
      <c r="AN240" s="380">
        <v>0.38800000000000001</v>
      </c>
      <c r="AO240" s="380">
        <v>0.38800000000000001</v>
      </c>
      <c r="AP240" s="380">
        <v>0.39</v>
      </c>
      <c r="AQ240" s="380">
        <v>0.38800000000000001</v>
      </c>
      <c r="AR240" s="380">
        <v>0.38700000000000001</v>
      </c>
      <c r="AS240" s="380">
        <v>0.38600000000000001</v>
      </c>
      <c r="AT240" s="380">
        <v>0.38600000000000001</v>
      </c>
      <c r="AU240" s="380">
        <v>0.38600000000000001</v>
      </c>
    </row>
    <row r="241" spans="21:47" ht="13.5" customHeight="1">
      <c r="U241" s="182" t="s">
        <v>386</v>
      </c>
      <c r="V241" s="226" t="s">
        <v>74</v>
      </c>
      <c r="W241" s="402">
        <v>0.06</v>
      </c>
      <c r="X241" s="403">
        <v>0.06</v>
      </c>
      <c r="Y241" s="403">
        <v>0.06</v>
      </c>
      <c r="Z241" s="403">
        <v>0.06</v>
      </c>
      <c r="AA241" s="403">
        <v>0.06</v>
      </c>
      <c r="AB241" s="403">
        <v>0.06</v>
      </c>
      <c r="AC241" s="403">
        <v>5.7000000000000002E-2</v>
      </c>
      <c r="AD241" s="403">
        <v>5.2999999999999999E-2</v>
      </c>
      <c r="AE241" s="403">
        <v>4.9000000000000002E-2</v>
      </c>
      <c r="AF241" s="403">
        <v>4.4999999999999998E-2</v>
      </c>
      <c r="AG241" s="403">
        <v>4.1000000000000002E-2</v>
      </c>
      <c r="AH241" s="403">
        <v>3.5000000000000003E-2</v>
      </c>
      <c r="AI241" s="403">
        <v>3.5000000000000003E-2</v>
      </c>
      <c r="AJ241" s="403">
        <v>3.5000000000000003E-2</v>
      </c>
      <c r="AK241" s="403">
        <v>3.4000000000000002E-2</v>
      </c>
      <c r="AL241" s="403">
        <v>3.4000000000000002E-2</v>
      </c>
      <c r="AM241" s="403">
        <v>3.3000000000000002E-2</v>
      </c>
      <c r="AN241" s="403">
        <v>3.3000000000000002E-2</v>
      </c>
      <c r="AO241" s="403">
        <v>3.3000000000000002E-2</v>
      </c>
      <c r="AP241" s="403">
        <v>3.3000000000000002E-2</v>
      </c>
      <c r="AQ241" s="403">
        <v>3.3000000000000002E-2</v>
      </c>
      <c r="AR241" s="403">
        <v>3.3000000000000002E-2</v>
      </c>
      <c r="AS241" s="403">
        <v>3.3000000000000002E-2</v>
      </c>
      <c r="AT241" s="403">
        <v>3.3000000000000002E-2</v>
      </c>
      <c r="AU241" s="403">
        <v>3.3000000000000002E-2</v>
      </c>
    </row>
    <row r="242" spans="21:47" ht="13.5" customHeight="1">
      <c r="U242" s="229" t="s">
        <v>75</v>
      </c>
      <c r="V242" s="178" t="s">
        <v>44</v>
      </c>
      <c r="W242" s="382">
        <v>34100</v>
      </c>
      <c r="X242" s="383">
        <v>28618</v>
      </c>
      <c r="Y242" s="383">
        <v>19182</v>
      </c>
      <c r="Z242" s="383">
        <v>17668</v>
      </c>
      <c r="AA242" s="383">
        <v>17627</v>
      </c>
      <c r="AB242" s="383">
        <v>17338</v>
      </c>
      <c r="AC242" s="383">
        <v>17198</v>
      </c>
      <c r="AD242" s="383">
        <v>16709</v>
      </c>
      <c r="AE242" s="383">
        <v>15045</v>
      </c>
      <c r="AF242" s="383">
        <v>9676</v>
      </c>
      <c r="AG242" s="383">
        <v>6500</v>
      </c>
      <c r="AH242" s="383">
        <v>6675</v>
      </c>
      <c r="AI242" s="383">
        <v>6300</v>
      </c>
      <c r="AJ242" s="383">
        <v>6466</v>
      </c>
      <c r="AK242" s="383">
        <v>6432</v>
      </c>
      <c r="AL242" s="383">
        <v>6490</v>
      </c>
      <c r="AM242" s="383">
        <v>6600</v>
      </c>
      <c r="AN242" s="383">
        <v>6610</v>
      </c>
      <c r="AO242" s="383">
        <v>6600</v>
      </c>
      <c r="AP242" s="383">
        <v>4930</v>
      </c>
      <c r="AQ242" s="383">
        <v>4670</v>
      </c>
      <c r="AR242" s="383">
        <v>4670</v>
      </c>
      <c r="AS242" s="383">
        <v>4075</v>
      </c>
      <c r="AT242" s="383">
        <v>2950</v>
      </c>
      <c r="AU242" s="383">
        <v>588</v>
      </c>
    </row>
    <row r="243" spans="21:47" ht="13.5" customHeight="1">
      <c r="U243" s="231"/>
      <c r="V243" s="179"/>
      <c r="W243" s="232"/>
      <c r="X243" s="232"/>
      <c r="Y243" s="232"/>
      <c r="Z243" s="232"/>
      <c r="AA243" s="232"/>
      <c r="AB243" s="232"/>
      <c r="AC243" s="232"/>
      <c r="AD243" s="232"/>
      <c r="AE243" s="232"/>
      <c r="AF243" s="232"/>
      <c r="AG243" s="232"/>
      <c r="AH243" s="232"/>
      <c r="AI243" s="232"/>
      <c r="AJ243" s="232"/>
      <c r="AK243" s="232"/>
      <c r="AL243" s="232"/>
      <c r="AM243" s="232"/>
      <c r="AN243" s="232"/>
      <c r="AO243" s="232"/>
      <c r="AP243" s="232"/>
      <c r="AQ243" s="232"/>
      <c r="AR243" s="232"/>
      <c r="AS243" s="232"/>
      <c r="AT243" s="232"/>
      <c r="AU243" s="232"/>
    </row>
    <row r="244" spans="21:47" ht="13.5" customHeight="1">
      <c r="U244" s="231"/>
      <c r="V244" s="179"/>
      <c r="W244" s="232"/>
      <c r="X244" s="232"/>
      <c r="Y244" s="232"/>
      <c r="Z244" s="232"/>
      <c r="AA244" s="232"/>
      <c r="AB244" s="232"/>
      <c r="AC244" s="232"/>
      <c r="AD244" s="232"/>
      <c r="AE244" s="232"/>
      <c r="AF244" s="232"/>
      <c r="AG244" s="232"/>
      <c r="AH244" s="232"/>
      <c r="AI244" s="232"/>
      <c r="AJ244" s="232"/>
      <c r="AK244" s="232"/>
      <c r="AL244" s="232"/>
      <c r="AM244" s="232"/>
      <c r="AN244" s="232"/>
      <c r="AO244" s="232"/>
      <c r="AP244" s="232"/>
      <c r="AQ244" s="232"/>
      <c r="AR244" s="232"/>
      <c r="AS244" s="232"/>
      <c r="AT244" s="232"/>
      <c r="AU244" s="232"/>
    </row>
    <row r="245" spans="21:47" ht="13.5" customHeight="1">
      <c r="U245" s="1" t="s">
        <v>228</v>
      </c>
      <c r="V245" s="172"/>
      <c r="W245" s="34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34"/>
      <c r="AQ245" s="34"/>
      <c r="AR245" s="34"/>
      <c r="AS245" s="34"/>
      <c r="AT245" s="34"/>
      <c r="AU245" s="34"/>
    </row>
    <row r="246" spans="21:47" ht="13.5" customHeight="1">
      <c r="U246" s="181" t="s">
        <v>321</v>
      </c>
      <c r="V246" s="181" t="s">
        <v>332</v>
      </c>
      <c r="W246" s="41">
        <v>1990</v>
      </c>
      <c r="X246" s="41">
        <f t="shared" ref="X246:AK246" si="457">W246+1</f>
        <v>1991</v>
      </c>
      <c r="Y246" s="41">
        <f t="shared" si="457"/>
        <v>1992</v>
      </c>
      <c r="Z246" s="41">
        <f t="shared" si="457"/>
        <v>1993</v>
      </c>
      <c r="AA246" s="41">
        <f t="shared" si="457"/>
        <v>1994</v>
      </c>
      <c r="AB246" s="41">
        <f t="shared" si="457"/>
        <v>1995</v>
      </c>
      <c r="AC246" s="41">
        <f t="shared" si="457"/>
        <v>1996</v>
      </c>
      <c r="AD246" s="41">
        <f t="shared" si="457"/>
        <v>1997</v>
      </c>
      <c r="AE246" s="41">
        <f t="shared" si="457"/>
        <v>1998</v>
      </c>
      <c r="AF246" s="41">
        <f t="shared" si="457"/>
        <v>1999</v>
      </c>
      <c r="AG246" s="41">
        <f t="shared" si="457"/>
        <v>2000</v>
      </c>
      <c r="AH246" s="41">
        <f t="shared" si="457"/>
        <v>2001</v>
      </c>
      <c r="AI246" s="41">
        <f t="shared" si="457"/>
        <v>2002</v>
      </c>
      <c r="AJ246" s="41">
        <f t="shared" si="457"/>
        <v>2003</v>
      </c>
      <c r="AK246" s="41">
        <f t="shared" si="457"/>
        <v>2004</v>
      </c>
      <c r="AL246" s="41">
        <f t="shared" ref="AL246:AU246" si="458">AK246+1</f>
        <v>2005</v>
      </c>
      <c r="AM246" s="41">
        <f t="shared" si="458"/>
        <v>2006</v>
      </c>
      <c r="AN246" s="41">
        <f t="shared" si="458"/>
        <v>2007</v>
      </c>
      <c r="AO246" s="41">
        <f t="shared" si="458"/>
        <v>2008</v>
      </c>
      <c r="AP246" s="41">
        <f t="shared" si="458"/>
        <v>2009</v>
      </c>
      <c r="AQ246" s="41">
        <f t="shared" si="458"/>
        <v>2010</v>
      </c>
      <c r="AR246" s="41">
        <f t="shared" si="458"/>
        <v>2011</v>
      </c>
      <c r="AS246" s="41">
        <f t="shared" si="458"/>
        <v>2012</v>
      </c>
      <c r="AT246" s="41">
        <f t="shared" si="458"/>
        <v>2013</v>
      </c>
      <c r="AU246" s="41">
        <f t="shared" si="458"/>
        <v>2014</v>
      </c>
    </row>
    <row r="247" spans="21:47" ht="13.5" customHeight="1">
      <c r="U247" s="182" t="s">
        <v>387</v>
      </c>
      <c r="V247" s="178" t="s">
        <v>44</v>
      </c>
      <c r="W247" s="404">
        <v>0</v>
      </c>
      <c r="X247" s="405">
        <v>0</v>
      </c>
      <c r="Y247" s="405">
        <v>0</v>
      </c>
      <c r="Z247" s="405">
        <v>0</v>
      </c>
      <c r="AA247" s="405">
        <v>0</v>
      </c>
      <c r="AB247" s="405">
        <v>0</v>
      </c>
      <c r="AC247" s="405">
        <v>0</v>
      </c>
      <c r="AD247" s="405">
        <v>0</v>
      </c>
      <c r="AE247" s="405">
        <v>0</v>
      </c>
      <c r="AF247" s="405">
        <v>0</v>
      </c>
      <c r="AG247" s="405">
        <v>0</v>
      </c>
      <c r="AH247" s="405">
        <v>0</v>
      </c>
      <c r="AI247" s="405">
        <v>0</v>
      </c>
      <c r="AJ247" s="405">
        <v>0</v>
      </c>
      <c r="AK247" s="405">
        <v>0</v>
      </c>
      <c r="AL247" s="405">
        <v>0</v>
      </c>
      <c r="AM247" s="405">
        <v>0</v>
      </c>
      <c r="AN247" s="405">
        <v>0</v>
      </c>
      <c r="AO247" s="405">
        <v>0</v>
      </c>
      <c r="AP247" s="405">
        <v>0</v>
      </c>
      <c r="AQ247" s="405">
        <v>0</v>
      </c>
      <c r="AR247" s="405">
        <v>0.7</v>
      </c>
      <c r="AS247" s="405">
        <v>0.9</v>
      </c>
      <c r="AT247" s="405">
        <v>0.9</v>
      </c>
      <c r="AU247" s="405">
        <v>0.9</v>
      </c>
    </row>
    <row r="248" spans="21:47" ht="13.5" customHeight="1">
      <c r="U248" s="182" t="s">
        <v>388</v>
      </c>
      <c r="V248" s="178" t="s">
        <v>44</v>
      </c>
      <c r="W248" s="365">
        <v>6.4</v>
      </c>
      <c r="X248" s="366">
        <v>5.5</v>
      </c>
      <c r="Y248" s="366">
        <v>4.7</v>
      </c>
      <c r="Z248" s="366">
        <v>4.9000000000000004</v>
      </c>
      <c r="AA248" s="366">
        <v>4.8</v>
      </c>
      <c r="AB248" s="366">
        <v>5</v>
      </c>
      <c r="AC248" s="366">
        <v>6</v>
      </c>
      <c r="AD248" s="366">
        <v>8</v>
      </c>
      <c r="AE248" s="366">
        <v>17</v>
      </c>
      <c r="AF248" s="366">
        <v>27</v>
      </c>
      <c r="AG248" s="366">
        <v>43</v>
      </c>
      <c r="AH248" s="366">
        <v>48</v>
      </c>
      <c r="AI248" s="366">
        <v>47</v>
      </c>
      <c r="AJ248" s="366">
        <v>47.1</v>
      </c>
      <c r="AK248" s="366">
        <v>46.5</v>
      </c>
      <c r="AL248" s="366">
        <v>48.4</v>
      </c>
      <c r="AM248" s="366">
        <v>45.7</v>
      </c>
      <c r="AN248" s="366">
        <v>45.6</v>
      </c>
      <c r="AO248" s="366">
        <v>27.3</v>
      </c>
      <c r="AP248" s="366">
        <v>10</v>
      </c>
      <c r="AQ248" s="366">
        <v>12.9</v>
      </c>
      <c r="AR248" s="366">
        <v>8</v>
      </c>
      <c r="AS248" s="366">
        <v>8</v>
      </c>
      <c r="AT248" s="366">
        <v>7</v>
      </c>
      <c r="AU248" s="366">
        <v>8</v>
      </c>
    </row>
    <row r="249" spans="21:47" ht="13.5" customHeight="1">
      <c r="U249" s="33"/>
      <c r="V249" s="2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21:47" ht="13.5" customHeight="1">
      <c r="U250" s="33"/>
      <c r="V250" s="2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21:47" ht="13.5" customHeight="1">
      <c r="U251" s="1" t="s">
        <v>229</v>
      </c>
      <c r="V251" s="172"/>
      <c r="W251" s="34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34"/>
      <c r="AQ251" s="34"/>
      <c r="AR251" s="34"/>
      <c r="AS251" s="34"/>
      <c r="AT251" s="34"/>
      <c r="AU251" s="34"/>
    </row>
    <row r="252" spans="21:47" ht="13.5" customHeight="1">
      <c r="U252" s="181" t="s">
        <v>321</v>
      </c>
      <c r="V252" s="181" t="s">
        <v>332</v>
      </c>
      <c r="W252" s="41">
        <v>1990</v>
      </c>
      <c r="X252" s="41">
        <f t="shared" ref="X252" si="459">W252+1</f>
        <v>1991</v>
      </c>
      <c r="Y252" s="41">
        <f t="shared" ref="Y252" si="460">X252+1</f>
        <v>1992</v>
      </c>
      <c r="Z252" s="41">
        <f t="shared" ref="Z252" si="461">Y252+1</f>
        <v>1993</v>
      </c>
      <c r="AA252" s="41">
        <f t="shared" ref="AA252" si="462">Z252+1</f>
        <v>1994</v>
      </c>
      <c r="AB252" s="41">
        <f t="shared" ref="AB252" si="463">AA252+1</f>
        <v>1995</v>
      </c>
      <c r="AC252" s="41">
        <f t="shared" ref="AC252" si="464">AB252+1</f>
        <v>1996</v>
      </c>
      <c r="AD252" s="41">
        <f t="shared" ref="AD252" si="465">AC252+1</f>
        <v>1997</v>
      </c>
      <c r="AE252" s="41">
        <f t="shared" ref="AE252" si="466">AD252+1</f>
        <v>1998</v>
      </c>
      <c r="AF252" s="41">
        <f t="shared" ref="AF252" si="467">AE252+1</f>
        <v>1999</v>
      </c>
      <c r="AG252" s="41">
        <f t="shared" ref="AG252" si="468">AF252+1</f>
        <v>2000</v>
      </c>
      <c r="AH252" s="41">
        <f t="shared" ref="AH252" si="469">AG252+1</f>
        <v>2001</v>
      </c>
      <c r="AI252" s="41">
        <f t="shared" ref="AI252" si="470">AH252+1</f>
        <v>2002</v>
      </c>
      <c r="AJ252" s="41">
        <f t="shared" ref="AJ252" si="471">AI252+1</f>
        <v>2003</v>
      </c>
      <c r="AK252" s="41">
        <f t="shared" ref="AK252" si="472">AJ252+1</f>
        <v>2004</v>
      </c>
      <c r="AL252" s="41">
        <f t="shared" ref="AL252" si="473">AK252+1</f>
        <v>2005</v>
      </c>
      <c r="AM252" s="41">
        <f t="shared" ref="AM252" si="474">AL252+1</f>
        <v>2006</v>
      </c>
      <c r="AN252" s="41">
        <f t="shared" ref="AN252" si="475">AM252+1</f>
        <v>2007</v>
      </c>
      <c r="AO252" s="41">
        <f t="shared" ref="AO252" si="476">AN252+1</f>
        <v>2008</v>
      </c>
      <c r="AP252" s="41">
        <f t="shared" ref="AP252" si="477">AO252+1</f>
        <v>2009</v>
      </c>
      <c r="AQ252" s="41">
        <f t="shared" ref="AQ252" si="478">AP252+1</f>
        <v>2010</v>
      </c>
      <c r="AR252" s="41">
        <f t="shared" ref="AR252" si="479">AQ252+1</f>
        <v>2011</v>
      </c>
      <c r="AS252" s="41">
        <f t="shared" ref="AS252" si="480">AR252+1</f>
        <v>2012</v>
      </c>
      <c r="AT252" s="41">
        <f t="shared" ref="AT252:AU252" si="481">AS252+1</f>
        <v>2013</v>
      </c>
      <c r="AU252" s="41">
        <f t="shared" si="481"/>
        <v>2014</v>
      </c>
    </row>
    <row r="253" spans="21:47" ht="12.75">
      <c r="U253" s="191" t="s">
        <v>166</v>
      </c>
      <c r="V253" s="178" t="s">
        <v>167</v>
      </c>
      <c r="W253" s="321">
        <v>23449</v>
      </c>
      <c r="X253" s="322">
        <v>23582</v>
      </c>
      <c r="Y253" s="322">
        <v>24008</v>
      </c>
      <c r="Z253" s="322">
        <v>23611</v>
      </c>
      <c r="AA253" s="322">
        <v>25207</v>
      </c>
      <c r="AB253" s="322">
        <v>24385</v>
      </c>
      <c r="AC253" s="322">
        <v>25990</v>
      </c>
      <c r="AD253" s="322">
        <v>25481</v>
      </c>
      <c r="AE253" s="322">
        <v>25066</v>
      </c>
      <c r="AF253" s="322">
        <v>24221</v>
      </c>
      <c r="AG253" s="322">
        <v>24144</v>
      </c>
      <c r="AH253" s="322">
        <v>23429</v>
      </c>
      <c r="AI253" s="322">
        <v>23244</v>
      </c>
      <c r="AJ253" s="322">
        <v>23025</v>
      </c>
      <c r="AK253" s="322">
        <v>22309</v>
      </c>
      <c r="AL253" s="322">
        <v>22298</v>
      </c>
      <c r="AM253" s="322">
        <v>22783</v>
      </c>
      <c r="AN253" s="322">
        <v>21717</v>
      </c>
      <c r="AO253" s="322">
        <v>20449</v>
      </c>
      <c r="AP253" s="322">
        <v>20804</v>
      </c>
      <c r="AQ253" s="322">
        <v>20768</v>
      </c>
      <c r="AR253" s="322">
        <v>19476</v>
      </c>
      <c r="AS253" s="322">
        <v>17756</v>
      </c>
      <c r="AT253" s="322">
        <v>17788</v>
      </c>
      <c r="AU253" s="322">
        <v>17572</v>
      </c>
    </row>
    <row r="254" spans="21:47" ht="13.5" customHeight="1">
      <c r="U254" s="191" t="s">
        <v>165</v>
      </c>
      <c r="V254" s="178" t="s">
        <v>167</v>
      </c>
      <c r="W254" s="317">
        <v>3152</v>
      </c>
      <c r="X254" s="318">
        <v>3196</v>
      </c>
      <c r="Y254" s="318">
        <v>2831</v>
      </c>
      <c r="Z254" s="318">
        <v>2634</v>
      </c>
      <c r="AA254" s="318">
        <v>2816</v>
      </c>
      <c r="AB254" s="318">
        <v>2503</v>
      </c>
      <c r="AC254" s="318">
        <v>2514</v>
      </c>
      <c r="AD254" s="318">
        <v>2371</v>
      </c>
      <c r="AE254" s="318">
        <v>2182</v>
      </c>
      <c r="AF254" s="318">
        <v>2144</v>
      </c>
      <c r="AG254" s="318">
        <v>2435</v>
      </c>
      <c r="AH254" s="318">
        <v>2101</v>
      </c>
      <c r="AI254" s="318">
        <v>2242</v>
      </c>
      <c r="AJ254" s="318">
        <v>2417</v>
      </c>
      <c r="AK254" s="318">
        <v>2645</v>
      </c>
      <c r="AL254" s="318">
        <v>2658</v>
      </c>
      <c r="AM254" s="318">
        <v>2822</v>
      </c>
      <c r="AN254" s="318">
        <v>3081</v>
      </c>
      <c r="AO254" s="318">
        <v>2530</v>
      </c>
      <c r="AP254" s="318">
        <v>2299</v>
      </c>
      <c r="AQ254" s="318">
        <v>2622</v>
      </c>
      <c r="AR254" s="318">
        <v>2573</v>
      </c>
      <c r="AS254" s="318">
        <v>2339</v>
      </c>
      <c r="AT254" s="318">
        <v>2462</v>
      </c>
      <c r="AU254" s="318">
        <v>2497</v>
      </c>
    </row>
    <row r="255" spans="21:47" ht="13.5" customHeight="1">
      <c r="U255" s="196"/>
      <c r="V255" s="179"/>
      <c r="W255" s="234"/>
      <c r="X255" s="234"/>
      <c r="Y255" s="234"/>
      <c r="Z255" s="234"/>
      <c r="AA255" s="234"/>
      <c r="AB255" s="234"/>
      <c r="AC255" s="234"/>
      <c r="AD255" s="234"/>
      <c r="AE255" s="234"/>
      <c r="AF255" s="234"/>
      <c r="AG255" s="234"/>
      <c r="AH255" s="234"/>
      <c r="AI255" s="234"/>
      <c r="AJ255" s="234"/>
      <c r="AK255" s="234"/>
      <c r="AL255" s="234"/>
      <c r="AM255" s="234"/>
      <c r="AN255" s="234"/>
      <c r="AO255" s="234"/>
      <c r="AP255" s="234"/>
      <c r="AQ255" s="234"/>
      <c r="AR255" s="234"/>
      <c r="AS255" s="234"/>
      <c r="AT255" s="234"/>
      <c r="AU255" s="234"/>
    </row>
    <row r="256" spans="21:47" ht="13.5" customHeight="1">
      <c r="U256" s="33"/>
      <c r="V256" s="2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21:54" ht="13.5" customHeight="1">
      <c r="U257" s="1" t="s">
        <v>230</v>
      </c>
      <c r="V257" s="172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21:54" ht="13.5" customHeight="1">
      <c r="U258" s="173" t="s">
        <v>321</v>
      </c>
      <c r="V258" s="173" t="s">
        <v>332</v>
      </c>
      <c r="W258" s="41">
        <v>1990</v>
      </c>
      <c r="X258" s="41">
        <f t="shared" ref="X258:AK258" si="482">W258+1</f>
        <v>1991</v>
      </c>
      <c r="Y258" s="41">
        <f t="shared" si="482"/>
        <v>1992</v>
      </c>
      <c r="Z258" s="41">
        <f t="shared" si="482"/>
        <v>1993</v>
      </c>
      <c r="AA258" s="41">
        <f t="shared" si="482"/>
        <v>1994</v>
      </c>
      <c r="AB258" s="41">
        <f t="shared" si="482"/>
        <v>1995</v>
      </c>
      <c r="AC258" s="41">
        <f t="shared" si="482"/>
        <v>1996</v>
      </c>
      <c r="AD258" s="41">
        <f t="shared" si="482"/>
        <v>1997</v>
      </c>
      <c r="AE258" s="41">
        <f t="shared" si="482"/>
        <v>1998</v>
      </c>
      <c r="AF258" s="41">
        <f t="shared" si="482"/>
        <v>1999</v>
      </c>
      <c r="AG258" s="41">
        <f t="shared" si="482"/>
        <v>2000</v>
      </c>
      <c r="AH258" s="41">
        <f t="shared" si="482"/>
        <v>2001</v>
      </c>
      <c r="AI258" s="41">
        <f t="shared" si="482"/>
        <v>2002</v>
      </c>
      <c r="AJ258" s="41">
        <f t="shared" si="482"/>
        <v>2003</v>
      </c>
      <c r="AK258" s="41">
        <f t="shared" si="482"/>
        <v>2004</v>
      </c>
      <c r="AL258" s="41">
        <f t="shared" ref="AL258:AU258" si="483">AK258+1</f>
        <v>2005</v>
      </c>
      <c r="AM258" s="41">
        <f t="shared" si="483"/>
        <v>2006</v>
      </c>
      <c r="AN258" s="41">
        <f t="shared" si="483"/>
        <v>2007</v>
      </c>
      <c r="AO258" s="41">
        <f t="shared" si="483"/>
        <v>2008</v>
      </c>
      <c r="AP258" s="41">
        <f t="shared" si="483"/>
        <v>2009</v>
      </c>
      <c r="AQ258" s="41">
        <f t="shared" si="483"/>
        <v>2010</v>
      </c>
      <c r="AR258" s="41">
        <f t="shared" si="483"/>
        <v>2011</v>
      </c>
      <c r="AS258" s="41">
        <f t="shared" si="483"/>
        <v>2012</v>
      </c>
      <c r="AT258" s="41">
        <f t="shared" si="483"/>
        <v>2013</v>
      </c>
      <c r="AU258" s="41">
        <f t="shared" si="483"/>
        <v>2014</v>
      </c>
    </row>
    <row r="259" spans="21:54" ht="13.5" customHeight="1">
      <c r="U259" s="222" t="s">
        <v>389</v>
      </c>
      <c r="V259" s="178" t="s">
        <v>1</v>
      </c>
      <c r="W259" s="329">
        <v>0.1</v>
      </c>
      <c r="X259" s="330">
        <v>0</v>
      </c>
      <c r="Y259" s="330">
        <v>3.9</v>
      </c>
      <c r="Z259" s="330">
        <v>25.2</v>
      </c>
      <c r="AA259" s="330">
        <v>43.3</v>
      </c>
      <c r="AB259" s="330">
        <v>47.8</v>
      </c>
      <c r="AC259" s="330">
        <v>48.3</v>
      </c>
      <c r="AD259" s="330">
        <v>53.7</v>
      </c>
      <c r="AE259" s="330">
        <v>49.3</v>
      </c>
      <c r="AF259" s="330">
        <v>49.7</v>
      </c>
      <c r="AG259" s="330">
        <v>49.4</v>
      </c>
      <c r="AH259" s="330">
        <v>40.299999999999997</v>
      </c>
      <c r="AI259" s="330">
        <v>42.6</v>
      </c>
      <c r="AJ259" s="330">
        <v>37.9</v>
      </c>
      <c r="AK259" s="330">
        <v>41.9</v>
      </c>
      <c r="AL259" s="330">
        <v>42.1</v>
      </c>
      <c r="AM259" s="330">
        <v>48.6</v>
      </c>
      <c r="AN259" s="330">
        <v>62.1</v>
      </c>
      <c r="AO259" s="330">
        <v>73.7</v>
      </c>
      <c r="AP259" s="330">
        <v>53.8</v>
      </c>
      <c r="AQ259" s="330">
        <v>67.099999999999994</v>
      </c>
      <c r="AR259" s="330">
        <v>68.400000000000006</v>
      </c>
      <c r="AS259" s="330">
        <v>66.7</v>
      </c>
      <c r="AT259" s="330">
        <v>66.7</v>
      </c>
      <c r="AU259" s="330">
        <v>77.2</v>
      </c>
    </row>
    <row r="260" spans="21:54" ht="13.5" customHeight="1">
      <c r="U260" s="222" t="s">
        <v>390</v>
      </c>
      <c r="V260" s="178" t="s">
        <v>1</v>
      </c>
      <c r="W260" s="365">
        <v>113.3</v>
      </c>
      <c r="X260" s="366">
        <v>131.19999999999999</v>
      </c>
      <c r="Y260" s="366">
        <v>134.1</v>
      </c>
      <c r="Z260" s="366">
        <v>193.8</v>
      </c>
      <c r="AA260" s="366">
        <v>238.5</v>
      </c>
      <c r="AB260" s="366">
        <v>313</v>
      </c>
      <c r="AC260" s="366">
        <v>299.60000000000002</v>
      </c>
      <c r="AD260" s="366">
        <v>280.7</v>
      </c>
      <c r="AE260" s="366">
        <v>279</v>
      </c>
      <c r="AF260" s="366">
        <v>282.60000000000002</v>
      </c>
      <c r="AG260" s="366">
        <v>299.89999999999998</v>
      </c>
      <c r="AH260" s="366">
        <v>215.1</v>
      </c>
      <c r="AI260" s="366">
        <v>224.2</v>
      </c>
      <c r="AJ260" s="366">
        <v>228.2</v>
      </c>
      <c r="AK260" s="366">
        <v>235.4</v>
      </c>
      <c r="AL260" s="366">
        <v>231.5</v>
      </c>
      <c r="AM260" s="366">
        <v>232.9</v>
      </c>
      <c r="AN260" s="366">
        <v>277.5</v>
      </c>
      <c r="AO260" s="366">
        <v>276.89999999999998</v>
      </c>
      <c r="AP260" s="366">
        <v>208.9</v>
      </c>
      <c r="AQ260" s="366">
        <v>265.3</v>
      </c>
      <c r="AR260" s="366">
        <v>248.3</v>
      </c>
      <c r="AS260" s="366">
        <v>222.4</v>
      </c>
      <c r="AT260" s="366">
        <v>218.1</v>
      </c>
      <c r="AU260" s="366">
        <v>253.6</v>
      </c>
    </row>
    <row r="261" spans="21:54" ht="13.5" customHeight="1">
      <c r="U261" s="222" t="s">
        <v>391</v>
      </c>
      <c r="V261" s="178" t="s">
        <v>1</v>
      </c>
      <c r="W261" s="365">
        <v>75.8</v>
      </c>
      <c r="X261" s="366">
        <v>87.8</v>
      </c>
      <c r="Y261" s="366">
        <v>89.8</v>
      </c>
      <c r="Z261" s="366">
        <v>129.69999999999999</v>
      </c>
      <c r="AA261" s="366">
        <v>159.6</v>
      </c>
      <c r="AB261" s="366">
        <v>209.5</v>
      </c>
      <c r="AC261" s="366">
        <v>316.39999999999998</v>
      </c>
      <c r="AD261" s="366">
        <v>463.9</v>
      </c>
      <c r="AE261" s="366">
        <v>467.6</v>
      </c>
      <c r="AF261" s="366">
        <v>514.5</v>
      </c>
      <c r="AG261" s="366">
        <v>561.20000000000005</v>
      </c>
      <c r="AH261" s="366">
        <v>449.2</v>
      </c>
      <c r="AI261" s="366">
        <v>447.4</v>
      </c>
      <c r="AJ261" s="366">
        <v>449.3</v>
      </c>
      <c r="AK261" s="366">
        <v>434.5</v>
      </c>
      <c r="AL261" s="366">
        <v>393.2</v>
      </c>
      <c r="AM261" s="366">
        <v>355.6</v>
      </c>
      <c r="AN261" s="366">
        <v>321</v>
      </c>
      <c r="AO261" s="366">
        <v>284.89999999999998</v>
      </c>
      <c r="AP261" s="366">
        <v>171.5</v>
      </c>
      <c r="AQ261" s="366">
        <v>194.3</v>
      </c>
      <c r="AR261" s="366">
        <v>159.9</v>
      </c>
      <c r="AS261" s="366">
        <v>139.4</v>
      </c>
      <c r="AT261" s="366">
        <v>117.8</v>
      </c>
      <c r="AU261" s="366">
        <v>105.5</v>
      </c>
    </row>
    <row r="262" spans="21:54" ht="13.5" customHeight="1">
      <c r="U262" s="222" t="s">
        <v>392</v>
      </c>
      <c r="V262" s="178" t="s">
        <v>1</v>
      </c>
      <c r="W262" s="331">
        <v>0.01</v>
      </c>
      <c r="X262" s="332">
        <v>0.01</v>
      </c>
      <c r="Y262" s="332">
        <v>0.01</v>
      </c>
      <c r="Z262" s="332">
        <v>0.02</v>
      </c>
      <c r="AA262" s="332">
        <v>0.02</v>
      </c>
      <c r="AB262" s="332">
        <v>0.03</v>
      </c>
      <c r="AC262" s="332">
        <v>0.03</v>
      </c>
      <c r="AD262" s="332">
        <v>0.04</v>
      </c>
      <c r="AE262" s="332">
        <v>0.04</v>
      </c>
      <c r="AF262" s="332">
        <v>3.53</v>
      </c>
      <c r="AG262" s="332">
        <v>9.91</v>
      </c>
      <c r="AH262" s="332">
        <v>28.71</v>
      </c>
      <c r="AI262" s="332">
        <v>80.569999999999993</v>
      </c>
      <c r="AJ262" s="332">
        <v>126.47</v>
      </c>
      <c r="AK262" s="332">
        <v>159.15</v>
      </c>
      <c r="AL262" s="332">
        <v>181.8</v>
      </c>
      <c r="AM262" s="332">
        <v>189.18</v>
      </c>
      <c r="AN262" s="332">
        <v>195.14</v>
      </c>
      <c r="AO262" s="332">
        <v>180.98</v>
      </c>
      <c r="AP262" s="332">
        <v>129.47</v>
      </c>
      <c r="AQ262" s="332">
        <v>166.96</v>
      </c>
      <c r="AR262" s="332">
        <v>137</v>
      </c>
      <c r="AS262" s="332">
        <v>115.48</v>
      </c>
      <c r="AT262" s="332">
        <v>106.08</v>
      </c>
      <c r="AU262" s="332">
        <v>117.19</v>
      </c>
    </row>
    <row r="263" spans="21:54" ht="13.5" customHeight="1">
      <c r="U263" s="222" t="s">
        <v>393</v>
      </c>
      <c r="V263" s="178" t="s">
        <v>1</v>
      </c>
      <c r="W263" s="365">
        <v>0.2</v>
      </c>
      <c r="X263" s="366">
        <v>0.3</v>
      </c>
      <c r="Y263" s="366">
        <v>0.3</v>
      </c>
      <c r="Z263" s="366">
        <v>0.4</v>
      </c>
      <c r="AA263" s="366">
        <v>0.5</v>
      </c>
      <c r="AB263" s="366">
        <v>0.6</v>
      </c>
      <c r="AC263" s="366">
        <v>3.4</v>
      </c>
      <c r="AD263" s="366">
        <v>4.5999999999999996</v>
      </c>
      <c r="AE263" s="366">
        <v>5.9</v>
      </c>
      <c r="AF263" s="366">
        <v>9.3000000000000007</v>
      </c>
      <c r="AG263" s="366">
        <v>38.6</v>
      </c>
      <c r="AH263" s="366">
        <v>14.9</v>
      </c>
      <c r="AI263" s="366">
        <v>12.6</v>
      </c>
      <c r="AJ263" s="366">
        <v>15</v>
      </c>
      <c r="AK263" s="366">
        <v>21.8</v>
      </c>
      <c r="AL263" s="366">
        <v>24.8</v>
      </c>
      <c r="AM263" s="366">
        <v>28.3</v>
      </c>
      <c r="AN263" s="366">
        <v>33.4</v>
      </c>
      <c r="AO263" s="366">
        <v>40.200000000000003</v>
      </c>
      <c r="AP263" s="366">
        <v>33.299999999999997</v>
      </c>
      <c r="AQ263" s="366">
        <v>35.799999999999997</v>
      </c>
      <c r="AR263" s="366">
        <v>36.799999999999997</v>
      </c>
      <c r="AS263" s="366">
        <v>39.700000000000003</v>
      </c>
      <c r="AT263" s="366">
        <v>42.2</v>
      </c>
      <c r="AU263" s="366">
        <v>52.6</v>
      </c>
    </row>
    <row r="264" spans="21:54" ht="13.5" customHeight="1">
      <c r="U264" s="222" t="s">
        <v>394</v>
      </c>
      <c r="V264" s="178" t="s">
        <v>1</v>
      </c>
      <c r="W264" s="365">
        <v>70.099999999999994</v>
      </c>
      <c r="X264" s="366">
        <v>78.400000000000006</v>
      </c>
      <c r="Y264" s="366">
        <v>86.6</v>
      </c>
      <c r="Z264" s="366">
        <v>86.6</v>
      </c>
      <c r="AA264" s="366">
        <v>82.5</v>
      </c>
      <c r="AB264" s="366">
        <v>90.8</v>
      </c>
      <c r="AC264" s="366">
        <v>96.3</v>
      </c>
      <c r="AD264" s="366">
        <v>115</v>
      </c>
      <c r="AE264" s="366">
        <v>114.8</v>
      </c>
      <c r="AF264" s="366">
        <v>116.6</v>
      </c>
      <c r="AG264" s="366">
        <v>131.9</v>
      </c>
      <c r="AH264" s="366">
        <v>93.8</v>
      </c>
      <c r="AI264" s="366">
        <v>95</v>
      </c>
      <c r="AJ264" s="366">
        <v>94.8</v>
      </c>
      <c r="AK264" s="366">
        <v>104.6</v>
      </c>
      <c r="AL264" s="366">
        <v>96.8</v>
      </c>
      <c r="AM264" s="366">
        <v>85.8</v>
      </c>
      <c r="AN264" s="366">
        <v>82.9</v>
      </c>
      <c r="AO264" s="366">
        <v>79.099999999999994</v>
      </c>
      <c r="AP264" s="366">
        <v>60.2</v>
      </c>
      <c r="AQ264" s="366">
        <v>76.7</v>
      </c>
      <c r="AR264" s="366">
        <v>65.2</v>
      </c>
      <c r="AS264" s="366">
        <v>63.7</v>
      </c>
      <c r="AT264" s="366">
        <v>57.6</v>
      </c>
      <c r="AU264" s="366">
        <v>64.900000000000006</v>
      </c>
    </row>
    <row r="265" spans="21:54" ht="13.5" customHeight="1">
      <c r="U265" s="222" t="s">
        <v>395</v>
      </c>
      <c r="V265" s="178" t="s">
        <v>1</v>
      </c>
      <c r="W265" s="365">
        <v>8.8000000000000007</v>
      </c>
      <c r="X265" s="366">
        <v>8.8000000000000007</v>
      </c>
      <c r="Y265" s="366">
        <v>8.8000000000000007</v>
      </c>
      <c r="Z265" s="366">
        <v>11.8</v>
      </c>
      <c r="AA265" s="366">
        <v>20.6</v>
      </c>
      <c r="AB265" s="366">
        <v>54.4</v>
      </c>
      <c r="AC265" s="366">
        <v>54.6</v>
      </c>
      <c r="AD265" s="366">
        <v>40.1</v>
      </c>
      <c r="AE265" s="366">
        <v>38.299999999999997</v>
      </c>
      <c r="AF265" s="366">
        <v>68.3</v>
      </c>
      <c r="AG265" s="366">
        <v>106.3</v>
      </c>
      <c r="AH265" s="366">
        <v>174.7</v>
      </c>
      <c r="AI265" s="366">
        <v>204.7</v>
      </c>
      <c r="AJ265" s="366">
        <v>251.5</v>
      </c>
      <c r="AK265" s="366">
        <v>327.7</v>
      </c>
      <c r="AL265" s="366">
        <v>406.7</v>
      </c>
      <c r="AM265" s="366">
        <v>600.1</v>
      </c>
      <c r="AN265" s="366">
        <v>730.7</v>
      </c>
      <c r="AO265" s="366">
        <v>821.8</v>
      </c>
      <c r="AP265" s="366">
        <v>724.8</v>
      </c>
      <c r="AQ265" s="366">
        <v>860.7</v>
      </c>
      <c r="AR265" s="366">
        <v>834.5</v>
      </c>
      <c r="AS265" s="366">
        <v>880.5</v>
      </c>
      <c r="AT265" s="366">
        <v>905.4</v>
      </c>
      <c r="AU265" s="366">
        <v>1055.3</v>
      </c>
    </row>
    <row r="266" spans="21:54" ht="13.5" customHeight="1">
      <c r="U266" s="222" t="s">
        <v>396</v>
      </c>
      <c r="V266" s="189" t="s">
        <v>0</v>
      </c>
      <c r="W266" s="406">
        <v>0.9</v>
      </c>
      <c r="X266" s="407">
        <v>0.9</v>
      </c>
      <c r="Y266" s="407">
        <v>0.9</v>
      </c>
      <c r="Z266" s="407">
        <v>0.9</v>
      </c>
      <c r="AA266" s="407">
        <v>0.9</v>
      </c>
      <c r="AB266" s="407">
        <v>0.9</v>
      </c>
      <c r="AC266" s="407">
        <v>0.9</v>
      </c>
      <c r="AD266" s="407">
        <v>0.9</v>
      </c>
      <c r="AE266" s="407">
        <v>0.9</v>
      </c>
      <c r="AF266" s="407">
        <v>0.9</v>
      </c>
      <c r="AG266" s="407">
        <v>0.9</v>
      </c>
      <c r="AH266" s="407">
        <v>0.9</v>
      </c>
      <c r="AI266" s="407">
        <v>0.9</v>
      </c>
      <c r="AJ266" s="407">
        <v>0.9</v>
      </c>
      <c r="AK266" s="407">
        <v>0.9</v>
      </c>
      <c r="AL266" s="407">
        <v>0.9</v>
      </c>
      <c r="AM266" s="407">
        <v>0.9</v>
      </c>
      <c r="AN266" s="407">
        <v>0.9</v>
      </c>
      <c r="AO266" s="407">
        <v>0.9</v>
      </c>
      <c r="AP266" s="407">
        <v>0.9</v>
      </c>
      <c r="AQ266" s="407">
        <v>0.9</v>
      </c>
      <c r="AR266" s="407">
        <v>0.9</v>
      </c>
      <c r="AS266" s="407">
        <v>0.9</v>
      </c>
      <c r="AT266" s="407">
        <v>0.9</v>
      </c>
      <c r="AU266" s="407">
        <v>0.9</v>
      </c>
      <c r="AV266" s="8"/>
      <c r="AW266" s="8"/>
      <c r="AX266" s="8"/>
      <c r="AY266" s="8"/>
      <c r="AZ266" s="8"/>
      <c r="BA266" s="8"/>
      <c r="BB266" s="8"/>
    </row>
    <row r="267" spans="21:54" ht="13.5" customHeight="1">
      <c r="U267" s="182" t="s">
        <v>397</v>
      </c>
      <c r="V267" s="189" t="s">
        <v>0</v>
      </c>
      <c r="W267" s="540" t="s">
        <v>115</v>
      </c>
      <c r="X267" s="542"/>
      <c r="Y267" s="542"/>
      <c r="Z267" s="542"/>
      <c r="AA267" s="542"/>
      <c r="AB267" s="542"/>
      <c r="AC267" s="542"/>
      <c r="AD267" s="542"/>
      <c r="AE267" s="542"/>
      <c r="AF267" s="542"/>
      <c r="AG267" s="542"/>
      <c r="AH267" s="542"/>
      <c r="AI267" s="542"/>
      <c r="AJ267" s="542"/>
      <c r="AK267" s="542"/>
      <c r="AL267" s="542"/>
      <c r="AM267" s="542"/>
      <c r="AN267" s="542"/>
      <c r="AO267" s="542"/>
      <c r="AP267" s="542"/>
      <c r="AQ267" s="542"/>
      <c r="AR267" s="542"/>
      <c r="AS267" s="542"/>
      <c r="AT267" s="542"/>
      <c r="AU267" s="543"/>
    </row>
    <row r="268" spans="21:54" ht="13.5" customHeight="1">
      <c r="U268" s="182" t="s">
        <v>398</v>
      </c>
      <c r="V268" s="189" t="s">
        <v>0</v>
      </c>
      <c r="W268" s="236">
        <v>0.9</v>
      </c>
      <c r="X268" s="236">
        <v>0.9</v>
      </c>
      <c r="Y268" s="236">
        <v>0.9</v>
      </c>
      <c r="Z268" s="236">
        <v>0.9</v>
      </c>
      <c r="AA268" s="236">
        <v>0.9</v>
      </c>
      <c r="AB268" s="236">
        <v>0.9</v>
      </c>
      <c r="AC268" s="236">
        <v>0.9</v>
      </c>
      <c r="AD268" s="236">
        <v>0.9</v>
      </c>
      <c r="AE268" s="236">
        <v>0.9</v>
      </c>
      <c r="AF268" s="236">
        <v>0.9</v>
      </c>
      <c r="AG268" s="236">
        <v>0.9</v>
      </c>
      <c r="AH268" s="236">
        <v>0.9</v>
      </c>
      <c r="AI268" s="236">
        <v>0.9</v>
      </c>
      <c r="AJ268" s="236">
        <v>0.9</v>
      </c>
      <c r="AK268" s="236">
        <v>0.9</v>
      </c>
      <c r="AL268" s="236">
        <v>0.9</v>
      </c>
      <c r="AM268" s="236">
        <v>0.9</v>
      </c>
      <c r="AN268" s="236">
        <v>0.9</v>
      </c>
      <c r="AO268" s="236">
        <v>0.9</v>
      </c>
      <c r="AP268" s="236">
        <v>0.9</v>
      </c>
      <c r="AQ268" s="236">
        <v>0.9</v>
      </c>
      <c r="AR268" s="236">
        <v>0.9</v>
      </c>
      <c r="AS268" s="236">
        <v>0.9</v>
      </c>
      <c r="AT268" s="237">
        <v>0.9</v>
      </c>
      <c r="AU268" s="237">
        <v>0.9</v>
      </c>
      <c r="AV268" s="7"/>
      <c r="AW268" s="7"/>
      <c r="AX268" s="7"/>
      <c r="AY268" s="7"/>
      <c r="AZ268" s="6"/>
    </row>
    <row r="269" spans="21:54" ht="13.5" customHeight="1">
      <c r="U269" s="182" t="s">
        <v>399</v>
      </c>
      <c r="V269" s="189" t="s">
        <v>0</v>
      </c>
      <c r="W269" s="236">
        <v>0.9</v>
      </c>
      <c r="X269" s="236">
        <v>0.9</v>
      </c>
      <c r="Y269" s="236">
        <v>0.9</v>
      </c>
      <c r="Z269" s="236">
        <v>0.9</v>
      </c>
      <c r="AA269" s="236">
        <v>0.9</v>
      </c>
      <c r="AB269" s="236">
        <v>0.9</v>
      </c>
      <c r="AC269" s="236">
        <v>0.9</v>
      </c>
      <c r="AD269" s="236">
        <v>0.9</v>
      </c>
      <c r="AE269" s="236">
        <v>0.9</v>
      </c>
      <c r="AF269" s="236">
        <v>0.9</v>
      </c>
      <c r="AG269" s="236">
        <v>0.9</v>
      </c>
      <c r="AH269" s="236">
        <v>0.9</v>
      </c>
      <c r="AI269" s="236">
        <v>0.9</v>
      </c>
      <c r="AJ269" s="236">
        <v>0.9</v>
      </c>
      <c r="AK269" s="236">
        <v>0.9</v>
      </c>
      <c r="AL269" s="236">
        <v>0.9</v>
      </c>
      <c r="AM269" s="236">
        <v>0.9</v>
      </c>
      <c r="AN269" s="236">
        <v>0.9</v>
      </c>
      <c r="AO269" s="236">
        <v>0.9</v>
      </c>
      <c r="AP269" s="236">
        <v>0.9</v>
      </c>
      <c r="AQ269" s="236">
        <v>0.9</v>
      </c>
      <c r="AR269" s="236">
        <v>0.9</v>
      </c>
      <c r="AS269" s="236">
        <v>0.9</v>
      </c>
      <c r="AT269" s="237">
        <v>0.9</v>
      </c>
      <c r="AU269" s="237">
        <v>0.9</v>
      </c>
      <c r="AV269" s="7"/>
      <c r="AW269" s="7"/>
      <c r="AX269" s="7"/>
      <c r="AY269" s="7"/>
      <c r="AZ269" s="6"/>
    </row>
    <row r="270" spans="21:54" ht="13.5" customHeight="1">
      <c r="U270" s="182" t="s">
        <v>400</v>
      </c>
      <c r="V270" s="189" t="s">
        <v>0</v>
      </c>
      <c r="W270" s="540" t="s">
        <v>116</v>
      </c>
      <c r="X270" s="542"/>
      <c r="Y270" s="542"/>
      <c r="Z270" s="542"/>
      <c r="AA270" s="542"/>
      <c r="AB270" s="542"/>
      <c r="AC270" s="542"/>
      <c r="AD270" s="542"/>
      <c r="AE270" s="542"/>
      <c r="AF270" s="542"/>
      <c r="AG270" s="542"/>
      <c r="AH270" s="542"/>
      <c r="AI270" s="542"/>
      <c r="AJ270" s="542"/>
      <c r="AK270" s="542"/>
      <c r="AL270" s="542"/>
      <c r="AM270" s="542"/>
      <c r="AN270" s="542"/>
      <c r="AO270" s="542"/>
      <c r="AP270" s="542"/>
      <c r="AQ270" s="542"/>
      <c r="AR270" s="542"/>
      <c r="AS270" s="542"/>
      <c r="AT270" s="542"/>
      <c r="AU270" s="543"/>
    </row>
    <row r="271" spans="21:54" ht="13.5" customHeight="1">
      <c r="U271" s="182" t="s">
        <v>401</v>
      </c>
      <c r="V271" s="189" t="s">
        <v>0</v>
      </c>
      <c r="W271" s="408">
        <v>0.9</v>
      </c>
      <c r="X271" s="408">
        <v>0.9</v>
      </c>
      <c r="Y271" s="408">
        <v>0.9</v>
      </c>
      <c r="Z271" s="408">
        <v>0.9</v>
      </c>
      <c r="AA271" s="408">
        <v>0.9</v>
      </c>
      <c r="AB271" s="408">
        <v>0.9</v>
      </c>
      <c r="AC271" s="408">
        <v>0.9</v>
      </c>
      <c r="AD271" s="408">
        <v>0.9</v>
      </c>
      <c r="AE271" s="408">
        <v>0.9</v>
      </c>
      <c r="AF271" s="408">
        <v>0.9</v>
      </c>
      <c r="AG271" s="408">
        <v>0.9</v>
      </c>
      <c r="AH271" s="408">
        <v>0.9</v>
      </c>
      <c r="AI271" s="408">
        <v>0.9</v>
      </c>
      <c r="AJ271" s="408">
        <v>0.9</v>
      </c>
      <c r="AK271" s="408">
        <v>0.9</v>
      </c>
      <c r="AL271" s="408">
        <v>0.9</v>
      </c>
      <c r="AM271" s="408">
        <v>0.9</v>
      </c>
      <c r="AN271" s="408">
        <v>0.9</v>
      </c>
      <c r="AO271" s="408">
        <v>0.9</v>
      </c>
      <c r="AP271" s="408">
        <v>0.9</v>
      </c>
      <c r="AQ271" s="408">
        <v>0.9</v>
      </c>
      <c r="AR271" s="408">
        <v>0.9</v>
      </c>
      <c r="AS271" s="408">
        <v>0.9</v>
      </c>
      <c r="AT271" s="409">
        <v>0.9</v>
      </c>
      <c r="AU271" s="410">
        <v>0.9</v>
      </c>
    </row>
    <row r="272" spans="21:54" ht="13.5" customHeight="1">
      <c r="U272" s="238" t="s">
        <v>402</v>
      </c>
      <c r="V272" s="203" t="s">
        <v>371</v>
      </c>
      <c r="W272" s="411">
        <v>1E-3</v>
      </c>
      <c r="X272" s="412">
        <v>0</v>
      </c>
      <c r="Y272" s="412">
        <v>2.1999999999999999E-2</v>
      </c>
      <c r="Z272" s="412">
        <v>0.14299999999999999</v>
      </c>
      <c r="AA272" s="412">
        <v>0.245</v>
      </c>
      <c r="AB272" s="412">
        <v>0.27100000000000002</v>
      </c>
      <c r="AC272" s="412">
        <v>0.26400000000000001</v>
      </c>
      <c r="AD272" s="412">
        <v>0.29399999999999998</v>
      </c>
      <c r="AE272" s="412">
        <v>0.27200000000000002</v>
      </c>
      <c r="AF272" s="412">
        <v>0.27300000000000002</v>
      </c>
      <c r="AG272" s="412">
        <v>0.28299999999999997</v>
      </c>
      <c r="AH272" s="412">
        <v>0.22</v>
      </c>
      <c r="AI272" s="412">
        <v>0.21299999999999999</v>
      </c>
      <c r="AJ272" s="412">
        <v>0.20599999999999999</v>
      </c>
      <c r="AK272" s="412">
        <v>0.23300000000000001</v>
      </c>
      <c r="AL272" s="412">
        <v>0.224</v>
      </c>
      <c r="AM272" s="412">
        <v>0.24299999999999999</v>
      </c>
      <c r="AN272" s="412">
        <v>0.26300000000000001</v>
      </c>
      <c r="AO272" s="412">
        <v>0.23400000000000001</v>
      </c>
      <c r="AP272" s="412">
        <v>0.15</v>
      </c>
      <c r="AQ272" s="412">
        <v>0.16500000000000001</v>
      </c>
      <c r="AR272" s="412">
        <v>0.14199999999999999</v>
      </c>
      <c r="AS272" s="412">
        <v>0.122</v>
      </c>
      <c r="AT272" s="412">
        <v>0.109</v>
      </c>
      <c r="AU272" s="412">
        <v>0.113</v>
      </c>
    </row>
    <row r="273" spans="21:51" ht="13.5" customHeight="1">
      <c r="U273" s="238" t="s">
        <v>403</v>
      </c>
      <c r="V273" s="203" t="s">
        <v>371</v>
      </c>
      <c r="W273" s="411">
        <v>1.423</v>
      </c>
      <c r="X273" s="412">
        <v>1.6479999999999999</v>
      </c>
      <c r="Y273" s="412">
        <v>1.6859999999999999</v>
      </c>
      <c r="Z273" s="412">
        <v>2.4350000000000001</v>
      </c>
      <c r="AA273" s="412">
        <v>2.9969999999999999</v>
      </c>
      <c r="AB273" s="412">
        <v>3.9329999999999998</v>
      </c>
      <c r="AC273" s="412">
        <v>4.6210000000000004</v>
      </c>
      <c r="AD273" s="412">
        <v>5.8040000000000003</v>
      </c>
      <c r="AE273" s="412">
        <v>5.8879999999999999</v>
      </c>
      <c r="AF273" s="412">
        <v>6.282</v>
      </c>
      <c r="AG273" s="412">
        <v>6.7709999999999999</v>
      </c>
      <c r="AH273" s="412">
        <v>5.2039999999999997</v>
      </c>
      <c r="AI273" s="412">
        <v>5.1870000000000003</v>
      </c>
      <c r="AJ273" s="412">
        <v>5.1379999999999999</v>
      </c>
      <c r="AK273" s="412">
        <v>5.4329999999999998</v>
      </c>
      <c r="AL273" s="412">
        <v>4.5940000000000003</v>
      </c>
      <c r="AM273" s="412">
        <v>4.9349999999999996</v>
      </c>
      <c r="AN273" s="412">
        <v>4.4329999999999998</v>
      </c>
      <c r="AO273" s="412">
        <v>3.339</v>
      </c>
      <c r="AP273" s="412">
        <v>2.109</v>
      </c>
      <c r="AQ273" s="412">
        <v>2.214</v>
      </c>
      <c r="AR273" s="412">
        <v>1.863</v>
      </c>
      <c r="AS273" s="412">
        <v>1.6240000000000001</v>
      </c>
      <c r="AT273" s="412">
        <v>1.556</v>
      </c>
      <c r="AU273" s="412">
        <v>1.617</v>
      </c>
    </row>
    <row r="274" spans="21:51" ht="13.5" customHeight="1">
      <c r="U274" s="238" t="s">
        <v>404</v>
      </c>
      <c r="V274" s="203" t="s">
        <v>371</v>
      </c>
      <c r="W274" s="411">
        <v>0.309</v>
      </c>
      <c r="X274" s="412">
        <v>0.34499999999999997</v>
      </c>
      <c r="Y274" s="412">
        <v>0.38200000000000001</v>
      </c>
      <c r="Z274" s="412">
        <v>0.38200000000000001</v>
      </c>
      <c r="AA274" s="412">
        <v>0.36399999999999999</v>
      </c>
      <c r="AB274" s="412">
        <v>0.4</v>
      </c>
      <c r="AC274" s="412">
        <v>0.42899999999999999</v>
      </c>
      <c r="AD274" s="412">
        <v>0.53</v>
      </c>
      <c r="AE274" s="412">
        <v>0.53300000000000003</v>
      </c>
      <c r="AF274" s="412">
        <v>0.55200000000000005</v>
      </c>
      <c r="AG274" s="412">
        <v>0.629</v>
      </c>
      <c r="AH274" s="412">
        <v>0.46400000000000002</v>
      </c>
      <c r="AI274" s="412">
        <v>0.49399999999999999</v>
      </c>
      <c r="AJ274" s="412">
        <v>0.51600000000000001</v>
      </c>
      <c r="AK274" s="412">
        <v>0.58799999999999997</v>
      </c>
      <c r="AL274" s="412">
        <v>0.54</v>
      </c>
      <c r="AM274" s="412">
        <v>0.46300000000000002</v>
      </c>
      <c r="AN274" s="412">
        <v>0.43099999999999999</v>
      </c>
      <c r="AO274" s="412">
        <v>0.32900000000000001</v>
      </c>
      <c r="AP274" s="412">
        <v>0.21099999999999999</v>
      </c>
      <c r="AQ274" s="412">
        <v>0.22500000000000001</v>
      </c>
      <c r="AR274" s="412">
        <v>0.19600000000000001</v>
      </c>
      <c r="AS274" s="412">
        <v>0.184</v>
      </c>
      <c r="AT274" s="412">
        <v>0.18099999999999999</v>
      </c>
      <c r="AU274" s="412">
        <v>0.17499999999999999</v>
      </c>
    </row>
    <row r="275" spans="21:51" ht="13.5" customHeight="1">
      <c r="U275" s="238" t="s">
        <v>405</v>
      </c>
      <c r="V275" s="203" t="s">
        <v>371</v>
      </c>
      <c r="W275" s="411">
        <v>2.7E-2</v>
      </c>
      <c r="X275" s="412">
        <v>2.7E-2</v>
      </c>
      <c r="Y275" s="412">
        <v>2.7E-2</v>
      </c>
      <c r="Z275" s="412">
        <v>3.5999999999999997E-2</v>
      </c>
      <c r="AA275" s="412">
        <v>6.4000000000000001E-2</v>
      </c>
      <c r="AB275" s="412">
        <v>0.16800000000000001</v>
      </c>
      <c r="AC275" s="412">
        <v>0.16900000000000001</v>
      </c>
      <c r="AD275" s="412">
        <v>0.124</v>
      </c>
      <c r="AE275" s="412">
        <v>0.11899999999999999</v>
      </c>
      <c r="AF275" s="412">
        <v>0.21199999999999999</v>
      </c>
      <c r="AG275" s="412">
        <v>0.1</v>
      </c>
      <c r="AH275" s="412">
        <v>0.11700000000000001</v>
      </c>
      <c r="AI275" s="412">
        <v>0.16700000000000001</v>
      </c>
      <c r="AJ275" s="412">
        <v>0.13</v>
      </c>
      <c r="AK275" s="412">
        <v>0.182</v>
      </c>
      <c r="AL275" s="412">
        <v>0.161</v>
      </c>
      <c r="AM275" s="412">
        <v>0.193</v>
      </c>
      <c r="AN275" s="412">
        <v>0.245</v>
      </c>
      <c r="AO275" s="412">
        <v>0.22700000000000001</v>
      </c>
      <c r="AP275" s="412">
        <v>0.182</v>
      </c>
      <c r="AQ275" s="412">
        <v>0.191</v>
      </c>
      <c r="AR275" s="412">
        <v>0.17499999999999999</v>
      </c>
      <c r="AS275" s="412">
        <v>0.17699999999999999</v>
      </c>
      <c r="AT275" s="412">
        <v>0.11</v>
      </c>
      <c r="AU275" s="412">
        <v>0.13200000000000001</v>
      </c>
    </row>
    <row r="276" spans="21:51" ht="13.5" customHeight="1">
      <c r="U276" s="212"/>
      <c r="V276" s="239"/>
      <c r="W276" s="202"/>
      <c r="X276" s="202"/>
      <c r="Y276" s="202"/>
      <c r="Z276" s="202"/>
      <c r="AA276" s="202"/>
      <c r="AB276" s="240"/>
      <c r="AC276" s="240"/>
      <c r="AD276" s="240"/>
      <c r="AE276" s="240"/>
      <c r="AF276" s="240"/>
      <c r="AG276" s="240"/>
      <c r="AH276" s="240"/>
      <c r="AI276" s="240"/>
      <c r="AJ276" s="240"/>
      <c r="AK276" s="240"/>
      <c r="AL276" s="240"/>
      <c r="AM276" s="240"/>
      <c r="AN276" s="240"/>
      <c r="AO276" s="1"/>
      <c r="AP276" s="1"/>
      <c r="AQ276" s="1"/>
      <c r="AR276" s="1"/>
      <c r="AS276" s="1"/>
      <c r="AT276" s="1"/>
      <c r="AU276" s="1"/>
    </row>
    <row r="277" spans="21:51" ht="13.5" customHeight="1">
      <c r="U277" s="33"/>
      <c r="V277" s="2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</row>
    <row r="278" spans="21:51" ht="13.5" customHeight="1">
      <c r="U278" s="1" t="s">
        <v>231</v>
      </c>
      <c r="V278" s="172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</row>
    <row r="279" spans="21:51" ht="13.5" customHeight="1">
      <c r="U279" s="173" t="s">
        <v>321</v>
      </c>
      <c r="V279" s="173" t="s">
        <v>332</v>
      </c>
      <c r="W279" s="41">
        <v>1990</v>
      </c>
      <c r="X279" s="41">
        <f t="shared" ref="X279:AK279" si="484">W279+1</f>
        <v>1991</v>
      </c>
      <c r="Y279" s="41">
        <f t="shared" si="484"/>
        <v>1992</v>
      </c>
      <c r="Z279" s="41">
        <f t="shared" si="484"/>
        <v>1993</v>
      </c>
      <c r="AA279" s="41">
        <f t="shared" si="484"/>
        <v>1994</v>
      </c>
      <c r="AB279" s="41">
        <f t="shared" si="484"/>
        <v>1995</v>
      </c>
      <c r="AC279" s="41">
        <f t="shared" si="484"/>
        <v>1996</v>
      </c>
      <c r="AD279" s="41">
        <f t="shared" si="484"/>
        <v>1997</v>
      </c>
      <c r="AE279" s="41">
        <f t="shared" si="484"/>
        <v>1998</v>
      </c>
      <c r="AF279" s="41">
        <f t="shared" si="484"/>
        <v>1999</v>
      </c>
      <c r="AG279" s="41">
        <f t="shared" si="484"/>
        <v>2000</v>
      </c>
      <c r="AH279" s="41">
        <f t="shared" si="484"/>
        <v>2001</v>
      </c>
      <c r="AI279" s="41">
        <f t="shared" si="484"/>
        <v>2002</v>
      </c>
      <c r="AJ279" s="41">
        <f t="shared" si="484"/>
        <v>2003</v>
      </c>
      <c r="AK279" s="41">
        <f t="shared" si="484"/>
        <v>2004</v>
      </c>
      <c r="AL279" s="41">
        <f t="shared" ref="AL279:AU279" si="485">AK279+1</f>
        <v>2005</v>
      </c>
      <c r="AM279" s="41">
        <f t="shared" si="485"/>
        <v>2006</v>
      </c>
      <c r="AN279" s="41">
        <f t="shared" si="485"/>
        <v>2007</v>
      </c>
      <c r="AO279" s="41">
        <f t="shared" si="485"/>
        <v>2008</v>
      </c>
      <c r="AP279" s="41">
        <f t="shared" si="485"/>
        <v>2009</v>
      </c>
      <c r="AQ279" s="41">
        <f t="shared" si="485"/>
        <v>2010</v>
      </c>
      <c r="AR279" s="41">
        <f t="shared" si="485"/>
        <v>2011</v>
      </c>
      <c r="AS279" s="41">
        <f t="shared" si="485"/>
        <v>2012</v>
      </c>
      <c r="AT279" s="41">
        <f t="shared" si="485"/>
        <v>2013</v>
      </c>
      <c r="AU279" s="41">
        <f t="shared" si="485"/>
        <v>2014</v>
      </c>
    </row>
    <row r="280" spans="21:51" ht="13.5" customHeight="1">
      <c r="U280" s="222" t="s">
        <v>389</v>
      </c>
      <c r="V280" s="178" t="s">
        <v>1</v>
      </c>
      <c r="W280" s="413">
        <v>2.9999999999999997E-4</v>
      </c>
      <c r="X280" s="414">
        <v>0</v>
      </c>
      <c r="Y280" s="415">
        <v>8.0000000000000002E-3</v>
      </c>
      <c r="Z280" s="330">
        <v>0.1</v>
      </c>
      <c r="AA280" s="330">
        <v>0.1</v>
      </c>
      <c r="AB280" s="330">
        <v>0.1</v>
      </c>
      <c r="AC280" s="330">
        <v>0.1</v>
      </c>
      <c r="AD280" s="330">
        <v>0.3</v>
      </c>
      <c r="AE280" s="330">
        <v>0.3</v>
      </c>
      <c r="AF280" s="330">
        <v>1.4</v>
      </c>
      <c r="AG280" s="330">
        <v>0.7</v>
      </c>
      <c r="AH280" s="330">
        <v>1</v>
      </c>
      <c r="AI280" s="330">
        <v>1.3</v>
      </c>
      <c r="AJ280" s="330">
        <v>1.3</v>
      </c>
      <c r="AK280" s="330">
        <v>1.6</v>
      </c>
      <c r="AL280" s="330">
        <v>1.6</v>
      </c>
      <c r="AM280" s="330">
        <v>1.6</v>
      </c>
      <c r="AN280" s="330">
        <v>1.7</v>
      </c>
      <c r="AO280" s="330">
        <v>1.5</v>
      </c>
      <c r="AP280" s="330">
        <v>1.1000000000000001</v>
      </c>
      <c r="AQ280" s="330">
        <v>1.1000000000000001</v>
      </c>
      <c r="AR280" s="330">
        <v>1.2</v>
      </c>
      <c r="AS280" s="330">
        <v>1</v>
      </c>
      <c r="AT280" s="330">
        <v>1.3</v>
      </c>
      <c r="AU280" s="330">
        <v>1.5</v>
      </c>
    </row>
    <row r="281" spans="21:51" ht="13.5" customHeight="1">
      <c r="U281" s="222" t="s">
        <v>390</v>
      </c>
      <c r="V281" s="178" t="s">
        <v>1</v>
      </c>
      <c r="W281" s="365">
        <v>7.5</v>
      </c>
      <c r="X281" s="366">
        <v>8.6999999999999993</v>
      </c>
      <c r="Y281" s="366">
        <v>8.9</v>
      </c>
      <c r="Z281" s="366">
        <v>12.8</v>
      </c>
      <c r="AA281" s="366">
        <v>15.8</v>
      </c>
      <c r="AB281" s="366">
        <v>20.7</v>
      </c>
      <c r="AC281" s="366">
        <v>19.2</v>
      </c>
      <c r="AD281" s="366">
        <v>36.1</v>
      </c>
      <c r="AE281" s="366">
        <v>39.6</v>
      </c>
      <c r="AF281" s="366">
        <v>48.1</v>
      </c>
      <c r="AG281" s="366">
        <v>47.3</v>
      </c>
      <c r="AH281" s="366">
        <v>30.9</v>
      </c>
      <c r="AI281" s="366">
        <v>41</v>
      </c>
      <c r="AJ281" s="366">
        <v>46.6</v>
      </c>
      <c r="AK281" s="366">
        <v>65</v>
      </c>
      <c r="AL281" s="366">
        <v>77.8</v>
      </c>
      <c r="AM281" s="366">
        <v>86.5</v>
      </c>
      <c r="AN281" s="366">
        <v>80.400000000000006</v>
      </c>
      <c r="AO281" s="366">
        <v>69.3</v>
      </c>
      <c r="AP281" s="366">
        <v>51.9</v>
      </c>
      <c r="AQ281" s="366">
        <v>93.7</v>
      </c>
      <c r="AR281" s="366">
        <v>124.3</v>
      </c>
      <c r="AS281" s="366">
        <v>121.1</v>
      </c>
      <c r="AT281" s="366">
        <v>154.5</v>
      </c>
      <c r="AU281" s="366">
        <v>191.7</v>
      </c>
    </row>
    <row r="282" spans="21:51" ht="13.5" customHeight="1">
      <c r="U282" s="222" t="s">
        <v>391</v>
      </c>
      <c r="V282" s="178" t="s">
        <v>1</v>
      </c>
      <c r="W282" s="365">
        <v>0.1</v>
      </c>
      <c r="X282" s="366">
        <v>0.2</v>
      </c>
      <c r="Y282" s="366">
        <v>0.2</v>
      </c>
      <c r="Z282" s="366">
        <v>0.2</v>
      </c>
      <c r="AA282" s="366">
        <v>0.3</v>
      </c>
      <c r="AB282" s="366">
        <v>0.4</v>
      </c>
      <c r="AC282" s="366">
        <v>0.6</v>
      </c>
      <c r="AD282" s="366">
        <v>1</v>
      </c>
      <c r="AE282" s="366">
        <v>1.1000000000000001</v>
      </c>
      <c r="AF282" s="366">
        <v>1.8</v>
      </c>
      <c r="AG282" s="366">
        <v>2.7</v>
      </c>
      <c r="AH282" s="366">
        <v>3.9</v>
      </c>
      <c r="AI282" s="366">
        <v>3.4</v>
      </c>
      <c r="AJ282" s="366">
        <v>4.7</v>
      </c>
      <c r="AK282" s="366">
        <v>9.3000000000000007</v>
      </c>
      <c r="AL282" s="366">
        <v>9.9</v>
      </c>
      <c r="AM282" s="366">
        <v>8.6999999999999993</v>
      </c>
      <c r="AN282" s="366">
        <v>5.2</v>
      </c>
      <c r="AO282" s="366">
        <v>4.0999999999999996</v>
      </c>
      <c r="AP282" s="366">
        <v>2.2999999999999998</v>
      </c>
      <c r="AQ282" s="366">
        <v>0</v>
      </c>
      <c r="AR282" s="366">
        <v>0</v>
      </c>
      <c r="AS282" s="366">
        <v>0</v>
      </c>
      <c r="AT282" s="366">
        <v>0</v>
      </c>
      <c r="AU282" s="366">
        <v>0</v>
      </c>
    </row>
    <row r="283" spans="21:51" ht="13.5" customHeight="1">
      <c r="U283" s="222" t="s">
        <v>393</v>
      </c>
      <c r="V283" s="178" t="s">
        <v>1</v>
      </c>
      <c r="W283" s="365">
        <v>0</v>
      </c>
      <c r="X283" s="366">
        <v>0</v>
      </c>
      <c r="Y283" s="366">
        <v>0</v>
      </c>
      <c r="Z283" s="366">
        <v>0</v>
      </c>
      <c r="AA283" s="366">
        <v>0</v>
      </c>
      <c r="AB283" s="366">
        <v>0</v>
      </c>
      <c r="AC283" s="366">
        <v>0</v>
      </c>
      <c r="AD283" s="366">
        <v>0</v>
      </c>
      <c r="AE283" s="366">
        <v>0</v>
      </c>
      <c r="AF283" s="366">
        <v>0</v>
      </c>
      <c r="AG283" s="366">
        <v>0</v>
      </c>
      <c r="AH283" s="366">
        <v>0</v>
      </c>
      <c r="AI283" s="366">
        <v>0</v>
      </c>
      <c r="AJ283" s="366">
        <v>0.5</v>
      </c>
      <c r="AK283" s="366">
        <v>0.8</v>
      </c>
      <c r="AL283" s="366">
        <v>0.8</v>
      </c>
      <c r="AM283" s="366">
        <v>1.2</v>
      </c>
      <c r="AN283" s="366">
        <v>2</v>
      </c>
      <c r="AO283" s="366">
        <v>1.9</v>
      </c>
      <c r="AP283" s="366">
        <v>1.7</v>
      </c>
      <c r="AQ283" s="366">
        <v>1.6</v>
      </c>
      <c r="AR283" s="366">
        <v>1.9</v>
      </c>
      <c r="AS283" s="366">
        <v>1.7</v>
      </c>
      <c r="AT283" s="366">
        <v>1.4</v>
      </c>
      <c r="AU283" s="366">
        <v>1.8</v>
      </c>
    </row>
    <row r="284" spans="21:51" ht="13.5" customHeight="1">
      <c r="U284" s="222" t="s">
        <v>394</v>
      </c>
      <c r="V284" s="178" t="s">
        <v>1</v>
      </c>
      <c r="W284" s="365">
        <v>8.9</v>
      </c>
      <c r="X284" s="366">
        <v>10</v>
      </c>
      <c r="Y284" s="366">
        <v>11</v>
      </c>
      <c r="Z284" s="366">
        <v>11</v>
      </c>
      <c r="AA284" s="366">
        <v>10.5</v>
      </c>
      <c r="AB284" s="366">
        <v>11.5</v>
      </c>
      <c r="AC284" s="366">
        <v>34.200000000000003</v>
      </c>
      <c r="AD284" s="366">
        <v>47.2</v>
      </c>
      <c r="AE284" s="366">
        <v>57.9</v>
      </c>
      <c r="AF284" s="366">
        <v>80.400000000000006</v>
      </c>
      <c r="AG284" s="366">
        <v>85.3</v>
      </c>
      <c r="AH284" s="366">
        <v>83.3</v>
      </c>
      <c r="AI284" s="366">
        <v>93.8</v>
      </c>
      <c r="AJ284" s="366">
        <v>99.1</v>
      </c>
      <c r="AK284" s="366">
        <v>101</v>
      </c>
      <c r="AL284" s="366">
        <v>101.4</v>
      </c>
      <c r="AM284" s="366">
        <v>106.5</v>
      </c>
      <c r="AN284" s="366">
        <v>117.4</v>
      </c>
      <c r="AO284" s="366">
        <v>146.80000000000001</v>
      </c>
      <c r="AP284" s="366">
        <v>127.1</v>
      </c>
      <c r="AQ284" s="366">
        <v>176.9</v>
      </c>
      <c r="AR284" s="366">
        <v>129</v>
      </c>
      <c r="AS284" s="366">
        <v>104.1</v>
      </c>
      <c r="AT284" s="366">
        <v>107.4</v>
      </c>
      <c r="AU284" s="366">
        <v>126.2</v>
      </c>
    </row>
    <row r="285" spans="21:51" ht="13.5" customHeight="1">
      <c r="U285" s="222" t="s">
        <v>395</v>
      </c>
      <c r="V285" s="178" t="s">
        <v>1</v>
      </c>
      <c r="W285" s="365">
        <v>1.3</v>
      </c>
      <c r="X285" s="366">
        <v>1.3</v>
      </c>
      <c r="Y285" s="366">
        <v>1.3</v>
      </c>
      <c r="Z285" s="366">
        <v>1.8</v>
      </c>
      <c r="AA285" s="366">
        <v>3.1</v>
      </c>
      <c r="AB285" s="366">
        <v>8.1</v>
      </c>
      <c r="AC285" s="366">
        <v>16.2</v>
      </c>
      <c r="AD285" s="366">
        <v>30.5</v>
      </c>
      <c r="AE285" s="366">
        <v>49.4</v>
      </c>
      <c r="AF285" s="366">
        <v>77.900000000000006</v>
      </c>
      <c r="AG285" s="366">
        <v>106.9</v>
      </c>
      <c r="AH285" s="366">
        <v>102.4</v>
      </c>
      <c r="AI285" s="366">
        <v>153.30000000000001</v>
      </c>
      <c r="AJ285" s="366">
        <v>184.4</v>
      </c>
      <c r="AK285" s="366">
        <v>226.1</v>
      </c>
      <c r="AL285" s="366">
        <v>232.2</v>
      </c>
      <c r="AM285" s="366">
        <v>296</v>
      </c>
      <c r="AN285" s="366">
        <v>438.9</v>
      </c>
      <c r="AO285" s="366">
        <v>556.1</v>
      </c>
      <c r="AP285" s="366">
        <v>532.20000000000005</v>
      </c>
      <c r="AQ285" s="366">
        <v>764.1</v>
      </c>
      <c r="AR285" s="366">
        <v>718</v>
      </c>
      <c r="AS285" s="366">
        <v>668</v>
      </c>
      <c r="AT285" s="366">
        <v>783.8</v>
      </c>
      <c r="AU285" s="366">
        <v>918.9</v>
      </c>
    </row>
    <row r="286" spans="21:51" ht="13.5" customHeight="1">
      <c r="U286" s="222" t="s">
        <v>396</v>
      </c>
      <c r="V286" s="189" t="s">
        <v>0</v>
      </c>
      <c r="W286" s="235">
        <v>0.9</v>
      </c>
      <c r="X286" s="235">
        <v>0.9</v>
      </c>
      <c r="Y286" s="235">
        <v>0.9</v>
      </c>
      <c r="Z286" s="235">
        <v>0.9</v>
      </c>
      <c r="AA286" s="235">
        <v>0.9</v>
      </c>
      <c r="AB286" s="235">
        <v>0.9</v>
      </c>
      <c r="AC286" s="235">
        <v>0.9</v>
      </c>
      <c r="AD286" s="235">
        <v>0.9</v>
      </c>
      <c r="AE286" s="235">
        <v>0.9</v>
      </c>
      <c r="AF286" s="235">
        <v>0.9</v>
      </c>
      <c r="AG286" s="235">
        <v>0.9</v>
      </c>
      <c r="AH286" s="235">
        <v>0.9</v>
      </c>
      <c r="AI286" s="235">
        <v>0.9</v>
      </c>
      <c r="AJ286" s="235">
        <v>0.9</v>
      </c>
      <c r="AK286" s="235">
        <v>0.9</v>
      </c>
      <c r="AL286" s="235">
        <v>0.9</v>
      </c>
      <c r="AM286" s="235">
        <v>0.9</v>
      </c>
      <c r="AN286" s="235">
        <v>0.9</v>
      </c>
      <c r="AO286" s="235">
        <v>0.9</v>
      </c>
      <c r="AP286" s="235">
        <v>0.9</v>
      </c>
      <c r="AQ286" s="235">
        <v>0.9</v>
      </c>
      <c r="AR286" s="235">
        <v>0.9</v>
      </c>
      <c r="AS286" s="235">
        <v>0.9</v>
      </c>
      <c r="AT286" s="235">
        <v>0.9</v>
      </c>
      <c r="AU286" s="235">
        <v>0.9</v>
      </c>
    </row>
    <row r="287" spans="21:51" ht="13.5" customHeight="1">
      <c r="U287" s="182" t="s">
        <v>397</v>
      </c>
      <c r="V287" s="189" t="s">
        <v>0</v>
      </c>
      <c r="W287" s="540" t="s">
        <v>118</v>
      </c>
      <c r="X287" s="541"/>
      <c r="Y287" s="541"/>
      <c r="Z287" s="541"/>
      <c r="AA287" s="541"/>
      <c r="AB287" s="541"/>
      <c r="AC287" s="541"/>
      <c r="AD287" s="541"/>
      <c r="AE287" s="541"/>
      <c r="AF287" s="541"/>
      <c r="AG287" s="541"/>
      <c r="AH287" s="541"/>
      <c r="AI287" s="541"/>
      <c r="AJ287" s="541"/>
      <c r="AK287" s="541"/>
      <c r="AL287" s="541"/>
      <c r="AM287" s="541"/>
      <c r="AN287" s="541"/>
      <c r="AO287" s="541"/>
      <c r="AP287" s="541"/>
      <c r="AQ287" s="541"/>
      <c r="AR287" s="541"/>
      <c r="AS287" s="541"/>
      <c r="AT287" s="542"/>
      <c r="AU287" s="543"/>
      <c r="AV287" s="8"/>
      <c r="AW287" s="8"/>
      <c r="AX287" s="6"/>
      <c r="AY287" s="6"/>
    </row>
    <row r="288" spans="21:51" ht="13.5" customHeight="1">
      <c r="U288" s="182" t="s">
        <v>398</v>
      </c>
      <c r="V288" s="189" t="s">
        <v>0</v>
      </c>
      <c r="W288" s="235">
        <v>0.9</v>
      </c>
      <c r="X288" s="235">
        <v>0.9</v>
      </c>
      <c r="Y288" s="235">
        <v>0.9</v>
      </c>
      <c r="Z288" s="235">
        <v>0.9</v>
      </c>
      <c r="AA288" s="235">
        <v>0.9</v>
      </c>
      <c r="AB288" s="235">
        <v>0.9</v>
      </c>
      <c r="AC288" s="235">
        <v>0.9</v>
      </c>
      <c r="AD288" s="235">
        <v>0.9</v>
      </c>
      <c r="AE288" s="235">
        <v>0.9</v>
      </c>
      <c r="AF288" s="235">
        <v>0.9</v>
      </c>
      <c r="AG288" s="235">
        <v>0.9</v>
      </c>
      <c r="AH288" s="235">
        <v>0.9</v>
      </c>
      <c r="AI288" s="235">
        <v>0.9</v>
      </c>
      <c r="AJ288" s="235">
        <v>0.9</v>
      </c>
      <c r="AK288" s="235">
        <v>0.9</v>
      </c>
      <c r="AL288" s="235">
        <v>0.9</v>
      </c>
      <c r="AM288" s="235">
        <v>0.9</v>
      </c>
      <c r="AN288" s="235">
        <v>0.9</v>
      </c>
      <c r="AO288" s="235">
        <v>0.9</v>
      </c>
      <c r="AP288" s="235">
        <v>0.9</v>
      </c>
      <c r="AQ288" s="235">
        <v>0.9</v>
      </c>
      <c r="AR288" s="235">
        <v>0.9</v>
      </c>
      <c r="AS288" s="235">
        <v>0.9</v>
      </c>
      <c r="AT288" s="235">
        <v>0.9</v>
      </c>
      <c r="AU288" s="235">
        <v>0.9</v>
      </c>
      <c r="AV288" s="7"/>
      <c r="AW288" s="7"/>
      <c r="AX288" s="7"/>
      <c r="AY288" s="7"/>
    </row>
    <row r="289" spans="21:51" ht="13.5" customHeight="1">
      <c r="U289" s="182" t="s">
        <v>399</v>
      </c>
      <c r="V289" s="189" t="s">
        <v>0</v>
      </c>
      <c r="W289" s="235">
        <v>0.95</v>
      </c>
      <c r="X289" s="235">
        <v>0.95</v>
      </c>
      <c r="Y289" s="235">
        <v>0.95</v>
      </c>
      <c r="Z289" s="235">
        <v>0.95</v>
      </c>
      <c r="AA289" s="235">
        <v>0.95</v>
      </c>
      <c r="AB289" s="235">
        <v>0.95</v>
      </c>
      <c r="AC289" s="235">
        <v>0.95</v>
      </c>
      <c r="AD289" s="235">
        <v>0.95</v>
      </c>
      <c r="AE289" s="235">
        <v>0.95</v>
      </c>
      <c r="AF289" s="235">
        <v>0.95</v>
      </c>
      <c r="AG289" s="235">
        <v>0.95</v>
      </c>
      <c r="AH289" s="235">
        <v>0.95</v>
      </c>
      <c r="AI289" s="235">
        <v>0.95</v>
      </c>
      <c r="AJ289" s="235">
        <v>0.95</v>
      </c>
      <c r="AK289" s="235">
        <v>0.95</v>
      </c>
      <c r="AL289" s="235">
        <v>0.95</v>
      </c>
      <c r="AM289" s="235">
        <v>0.95</v>
      </c>
      <c r="AN289" s="235">
        <v>0.95</v>
      </c>
      <c r="AO289" s="235">
        <v>0.95</v>
      </c>
      <c r="AP289" s="235">
        <v>0.95</v>
      </c>
      <c r="AQ289" s="235">
        <v>0.95</v>
      </c>
      <c r="AR289" s="235">
        <v>0.95</v>
      </c>
      <c r="AS289" s="235">
        <v>0.95</v>
      </c>
      <c r="AT289" s="235">
        <v>0.95</v>
      </c>
      <c r="AU289" s="235">
        <v>0.95</v>
      </c>
      <c r="AV289" s="7"/>
      <c r="AW289" s="7"/>
      <c r="AX289" s="7"/>
      <c r="AY289" s="7"/>
    </row>
    <row r="290" spans="21:51" ht="13.5" customHeight="1">
      <c r="U290" s="182" t="s">
        <v>406</v>
      </c>
      <c r="V290" s="189" t="s">
        <v>0</v>
      </c>
      <c r="W290" s="540" t="s">
        <v>117</v>
      </c>
      <c r="X290" s="541"/>
      <c r="Y290" s="541"/>
      <c r="Z290" s="541"/>
      <c r="AA290" s="541"/>
      <c r="AB290" s="541"/>
      <c r="AC290" s="541"/>
      <c r="AD290" s="541"/>
      <c r="AE290" s="541"/>
      <c r="AF290" s="541"/>
      <c r="AG290" s="541"/>
      <c r="AH290" s="541"/>
      <c r="AI290" s="541"/>
      <c r="AJ290" s="541"/>
      <c r="AK290" s="541"/>
      <c r="AL290" s="541"/>
      <c r="AM290" s="541"/>
      <c r="AN290" s="541"/>
      <c r="AO290" s="541"/>
      <c r="AP290" s="541"/>
      <c r="AQ290" s="541"/>
      <c r="AR290" s="541"/>
      <c r="AS290" s="541"/>
      <c r="AT290" s="542"/>
      <c r="AU290" s="543"/>
    </row>
    <row r="291" spans="21:51" ht="13.5" customHeight="1">
      <c r="U291" s="182" t="s">
        <v>407</v>
      </c>
      <c r="V291" s="189" t="s">
        <v>0</v>
      </c>
      <c r="W291" s="235">
        <v>0.9</v>
      </c>
      <c r="X291" s="235">
        <v>0.9</v>
      </c>
      <c r="Y291" s="235">
        <v>0.9</v>
      </c>
      <c r="Z291" s="235">
        <v>0.9</v>
      </c>
      <c r="AA291" s="235">
        <v>0.9</v>
      </c>
      <c r="AB291" s="235">
        <v>0.9</v>
      </c>
      <c r="AC291" s="235">
        <v>0.9</v>
      </c>
      <c r="AD291" s="235">
        <v>0.9</v>
      </c>
      <c r="AE291" s="235">
        <v>0.9</v>
      </c>
      <c r="AF291" s="235">
        <v>0.9</v>
      </c>
      <c r="AG291" s="235">
        <v>0.9</v>
      </c>
      <c r="AH291" s="235">
        <v>0.9</v>
      </c>
      <c r="AI291" s="235">
        <v>0.9</v>
      </c>
      <c r="AJ291" s="235">
        <v>0.9</v>
      </c>
      <c r="AK291" s="235">
        <v>0.9</v>
      </c>
      <c r="AL291" s="235">
        <v>0.9</v>
      </c>
      <c r="AM291" s="235">
        <v>0.9</v>
      </c>
      <c r="AN291" s="235">
        <v>0.9</v>
      </c>
      <c r="AO291" s="235">
        <v>0.9</v>
      </c>
      <c r="AP291" s="235">
        <v>0.9</v>
      </c>
      <c r="AQ291" s="235">
        <v>0.9</v>
      </c>
      <c r="AR291" s="235">
        <v>0.9</v>
      </c>
      <c r="AS291" s="235">
        <v>0.9</v>
      </c>
      <c r="AT291" s="235">
        <v>0.9</v>
      </c>
      <c r="AU291" s="235">
        <v>0.9</v>
      </c>
    </row>
    <row r="292" spans="21:51" ht="13.5" customHeight="1">
      <c r="U292" s="238" t="s">
        <v>402</v>
      </c>
      <c r="V292" s="203" t="s">
        <v>371</v>
      </c>
      <c r="W292" s="416">
        <v>0</v>
      </c>
      <c r="X292" s="417">
        <v>0</v>
      </c>
      <c r="Y292" s="417">
        <v>2.0000000000000002E-5</v>
      </c>
      <c r="Z292" s="418">
        <v>1E-4</v>
      </c>
      <c r="AA292" s="418">
        <v>2.0000000000000001E-4</v>
      </c>
      <c r="AB292" s="418">
        <v>2.9999999999999997E-4</v>
      </c>
      <c r="AC292" s="418">
        <v>2.9999999999999997E-4</v>
      </c>
      <c r="AD292" s="419">
        <v>1E-3</v>
      </c>
      <c r="AE292" s="419">
        <v>1E-3</v>
      </c>
      <c r="AF292" s="419">
        <v>4.0000000000000001E-3</v>
      </c>
      <c r="AG292" s="419">
        <v>2E-3</v>
      </c>
      <c r="AH292" s="419">
        <v>1E-3</v>
      </c>
      <c r="AI292" s="419">
        <v>2E-3</v>
      </c>
      <c r="AJ292" s="419">
        <v>2E-3</v>
      </c>
      <c r="AK292" s="419">
        <v>3.0000000000000001E-3</v>
      </c>
      <c r="AL292" s="419">
        <v>3.0000000000000001E-3</v>
      </c>
      <c r="AM292" s="419">
        <v>3.0000000000000001E-3</v>
      </c>
      <c r="AN292" s="419">
        <v>3.0000000000000001E-3</v>
      </c>
      <c r="AO292" s="419">
        <v>3.0000000000000001E-3</v>
      </c>
      <c r="AP292" s="419">
        <v>2E-3</v>
      </c>
      <c r="AQ292" s="419">
        <v>3.0000000000000001E-3</v>
      </c>
      <c r="AR292" s="419">
        <v>3.0000000000000001E-3</v>
      </c>
      <c r="AS292" s="419">
        <v>2E-3</v>
      </c>
      <c r="AT292" s="419">
        <v>2E-3</v>
      </c>
      <c r="AU292" s="419">
        <v>2E-3</v>
      </c>
    </row>
    <row r="293" spans="21:51" ht="13.5" customHeight="1">
      <c r="U293" s="238" t="s">
        <v>403</v>
      </c>
      <c r="V293" s="203" t="s">
        <v>371</v>
      </c>
      <c r="W293" s="420">
        <v>3.1E-2</v>
      </c>
      <c r="X293" s="421">
        <v>3.5999999999999997E-2</v>
      </c>
      <c r="Y293" s="421">
        <v>3.6999999999999998E-2</v>
      </c>
      <c r="Z293" s="421">
        <v>5.3999999999999999E-2</v>
      </c>
      <c r="AA293" s="421">
        <v>6.6000000000000003E-2</v>
      </c>
      <c r="AB293" s="421">
        <v>8.6999999999999994E-2</v>
      </c>
      <c r="AC293" s="421">
        <v>8.4000000000000005E-2</v>
      </c>
      <c r="AD293" s="421">
        <v>0.155</v>
      </c>
      <c r="AE293" s="421">
        <v>0.17100000000000001</v>
      </c>
      <c r="AF293" s="421">
        <v>0.21299999999999999</v>
      </c>
      <c r="AG293" s="421">
        <v>0.214</v>
      </c>
      <c r="AH293" s="421">
        <v>0.14399999999999999</v>
      </c>
      <c r="AI293" s="421">
        <v>0.182</v>
      </c>
      <c r="AJ293" s="421">
        <v>0.16800000000000001</v>
      </c>
      <c r="AK293" s="421">
        <v>0.17899999999999999</v>
      </c>
      <c r="AL293" s="421">
        <v>0.152</v>
      </c>
      <c r="AM293" s="421">
        <v>0.158</v>
      </c>
      <c r="AN293" s="421">
        <v>0.107</v>
      </c>
      <c r="AO293" s="421">
        <v>8.3000000000000004E-2</v>
      </c>
      <c r="AP293" s="421">
        <v>3.9E-2</v>
      </c>
      <c r="AQ293" s="421">
        <v>4.5999999999999999E-2</v>
      </c>
      <c r="AR293" s="421">
        <v>5.8999999999999997E-2</v>
      </c>
      <c r="AS293" s="421">
        <v>6.8000000000000005E-2</v>
      </c>
      <c r="AT293" s="421">
        <v>7.5999999999999998E-2</v>
      </c>
      <c r="AU293" s="421">
        <v>0.09</v>
      </c>
    </row>
    <row r="294" spans="21:51" ht="13.5" customHeight="1">
      <c r="U294" s="238" t="s">
        <v>404</v>
      </c>
      <c r="V294" s="203" t="s">
        <v>371</v>
      </c>
      <c r="W294" s="420">
        <v>0.11</v>
      </c>
      <c r="X294" s="421">
        <v>0.123</v>
      </c>
      <c r="Y294" s="421">
        <v>0.13500000000000001</v>
      </c>
      <c r="Z294" s="421">
        <v>0.13500000000000001</v>
      </c>
      <c r="AA294" s="421">
        <v>0.129</v>
      </c>
      <c r="AB294" s="421">
        <v>0.14199999999999999</v>
      </c>
      <c r="AC294" s="421">
        <v>0.41199999999999998</v>
      </c>
      <c r="AD294" s="421">
        <v>0.53600000000000003</v>
      </c>
      <c r="AE294" s="421">
        <v>0.64800000000000002</v>
      </c>
      <c r="AF294" s="421">
        <v>0.86799999999999999</v>
      </c>
      <c r="AG294" s="421">
        <v>0.877</v>
      </c>
      <c r="AH294" s="421">
        <v>0.82399999999999995</v>
      </c>
      <c r="AI294" s="421">
        <v>0.90300000000000002</v>
      </c>
      <c r="AJ294" s="421">
        <v>0.85399999999999998</v>
      </c>
      <c r="AK294" s="421">
        <v>0.85</v>
      </c>
      <c r="AL294" s="421">
        <v>0.71199999999999997</v>
      </c>
      <c r="AM294" s="421">
        <v>0.57199999999999995</v>
      </c>
      <c r="AN294" s="421">
        <v>0.36599999999999999</v>
      </c>
      <c r="AO294" s="421">
        <v>0.29599999999999999</v>
      </c>
      <c r="AP294" s="421">
        <v>0.19900000000000001</v>
      </c>
      <c r="AQ294" s="421">
        <v>0.26900000000000002</v>
      </c>
      <c r="AR294" s="421">
        <v>0.19800000000000001</v>
      </c>
      <c r="AS294" s="421">
        <v>0.17199999999999999</v>
      </c>
      <c r="AT294" s="421">
        <v>0.17</v>
      </c>
      <c r="AU294" s="421">
        <v>0.191</v>
      </c>
    </row>
    <row r="295" spans="21:51" ht="13.5" customHeight="1">
      <c r="U295" s="238" t="s">
        <v>405</v>
      </c>
      <c r="V295" s="203" t="s">
        <v>371</v>
      </c>
      <c r="W295" s="420">
        <v>3.0000000000000001E-3</v>
      </c>
      <c r="X295" s="421">
        <v>3.0000000000000001E-3</v>
      </c>
      <c r="Y295" s="421">
        <v>3.0000000000000001E-3</v>
      </c>
      <c r="Z295" s="421">
        <v>3.0000000000000001E-3</v>
      </c>
      <c r="AA295" s="421">
        <v>6.0000000000000001E-3</v>
      </c>
      <c r="AB295" s="421">
        <v>1.6E-2</v>
      </c>
      <c r="AC295" s="421">
        <v>6.0000000000000001E-3</v>
      </c>
      <c r="AD295" s="421">
        <v>0.03</v>
      </c>
      <c r="AE295" s="421">
        <v>3.5000000000000003E-2</v>
      </c>
      <c r="AF295" s="421">
        <v>5.1999999999999998E-2</v>
      </c>
      <c r="AG295" s="421">
        <v>6.6000000000000003E-2</v>
      </c>
      <c r="AH295" s="421">
        <v>5.7000000000000002E-2</v>
      </c>
      <c r="AI295" s="421">
        <v>0.05</v>
      </c>
      <c r="AJ295" s="421">
        <v>0.14799999999999999</v>
      </c>
      <c r="AK295" s="421">
        <v>0.16500000000000001</v>
      </c>
      <c r="AL295" s="421">
        <v>7.0999999999999994E-2</v>
      </c>
      <c r="AM295" s="421">
        <v>8.5000000000000006E-2</v>
      </c>
      <c r="AN295" s="421">
        <v>0.114</v>
      </c>
      <c r="AO295" s="421">
        <v>3.1E-2</v>
      </c>
      <c r="AP295" s="421">
        <v>2.3E-2</v>
      </c>
      <c r="AQ295" s="421">
        <v>2.5999999999999999E-2</v>
      </c>
      <c r="AR295" s="421">
        <v>2.4E-2</v>
      </c>
      <c r="AS295" s="421">
        <v>2.1000000000000001E-2</v>
      </c>
      <c r="AT295" s="421">
        <v>2.1000000000000001E-2</v>
      </c>
      <c r="AU295" s="421">
        <v>2.5999999999999999E-2</v>
      </c>
    </row>
    <row r="296" spans="21:51" ht="13.5" customHeight="1">
      <c r="U296" s="33"/>
      <c r="V296" s="2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</row>
    <row r="297" spans="21:51" ht="13.5" customHeight="1">
      <c r="U297" s="33"/>
      <c r="V297" s="2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</row>
    <row r="298" spans="21:51" ht="13.5" customHeight="1">
      <c r="U298" s="1" t="s">
        <v>232</v>
      </c>
      <c r="V298" s="172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</row>
    <row r="299" spans="21:51" ht="13.5" customHeight="1">
      <c r="U299" s="181" t="s">
        <v>321</v>
      </c>
      <c r="V299" s="173" t="s">
        <v>332</v>
      </c>
      <c r="W299" s="41">
        <v>1990</v>
      </c>
      <c r="X299" s="41">
        <f t="shared" ref="X299:AK299" si="486">W299+1</f>
        <v>1991</v>
      </c>
      <c r="Y299" s="41">
        <f t="shared" si="486"/>
        <v>1992</v>
      </c>
      <c r="Z299" s="41">
        <f t="shared" si="486"/>
        <v>1993</v>
      </c>
      <c r="AA299" s="41">
        <f t="shared" si="486"/>
        <v>1994</v>
      </c>
      <c r="AB299" s="41">
        <f t="shared" si="486"/>
        <v>1995</v>
      </c>
      <c r="AC299" s="41">
        <f t="shared" si="486"/>
        <v>1996</v>
      </c>
      <c r="AD299" s="41">
        <f t="shared" si="486"/>
        <v>1997</v>
      </c>
      <c r="AE299" s="41">
        <f t="shared" si="486"/>
        <v>1998</v>
      </c>
      <c r="AF299" s="41">
        <f t="shared" si="486"/>
        <v>1999</v>
      </c>
      <c r="AG299" s="41">
        <f t="shared" si="486"/>
        <v>2000</v>
      </c>
      <c r="AH299" s="41">
        <f t="shared" si="486"/>
        <v>2001</v>
      </c>
      <c r="AI299" s="41">
        <f t="shared" si="486"/>
        <v>2002</v>
      </c>
      <c r="AJ299" s="41">
        <f t="shared" si="486"/>
        <v>2003</v>
      </c>
      <c r="AK299" s="41">
        <f t="shared" si="486"/>
        <v>2004</v>
      </c>
      <c r="AL299" s="41">
        <f t="shared" ref="AL299:AU299" si="487">AK299+1</f>
        <v>2005</v>
      </c>
      <c r="AM299" s="41">
        <f t="shared" si="487"/>
        <v>2006</v>
      </c>
      <c r="AN299" s="41">
        <f t="shared" si="487"/>
        <v>2007</v>
      </c>
      <c r="AO299" s="41">
        <f t="shared" si="487"/>
        <v>2008</v>
      </c>
      <c r="AP299" s="41">
        <f t="shared" si="487"/>
        <v>2009</v>
      </c>
      <c r="AQ299" s="41">
        <f t="shared" si="487"/>
        <v>2010</v>
      </c>
      <c r="AR299" s="41">
        <f t="shared" si="487"/>
        <v>2011</v>
      </c>
      <c r="AS299" s="41">
        <f t="shared" si="487"/>
        <v>2012</v>
      </c>
      <c r="AT299" s="41">
        <f t="shared" si="487"/>
        <v>2013</v>
      </c>
      <c r="AU299" s="41">
        <f t="shared" si="487"/>
        <v>2014</v>
      </c>
    </row>
    <row r="300" spans="21:51" ht="12.75" customHeight="1">
      <c r="U300" s="222" t="s">
        <v>408</v>
      </c>
      <c r="V300" s="189" t="s">
        <v>44</v>
      </c>
      <c r="W300" s="422" t="s">
        <v>528</v>
      </c>
      <c r="X300" s="423" t="s">
        <v>528</v>
      </c>
      <c r="Y300" s="423" t="s">
        <v>528</v>
      </c>
      <c r="Z300" s="424">
        <v>103.62</v>
      </c>
      <c r="AA300" s="424">
        <v>284.05</v>
      </c>
      <c r="AB300" s="423">
        <v>520</v>
      </c>
      <c r="AC300" s="423">
        <v>653</v>
      </c>
      <c r="AD300" s="423">
        <v>663</v>
      </c>
      <c r="AE300" s="423">
        <v>614</v>
      </c>
      <c r="AF300" s="423">
        <v>632</v>
      </c>
      <c r="AG300" s="423">
        <v>590</v>
      </c>
      <c r="AH300" s="423">
        <v>563</v>
      </c>
      <c r="AI300" s="423">
        <v>414</v>
      </c>
      <c r="AJ300" s="423">
        <v>250</v>
      </c>
      <c r="AK300" s="423">
        <v>49.2</v>
      </c>
      <c r="AL300" s="423">
        <v>0.3</v>
      </c>
      <c r="AM300" s="423">
        <v>0.4</v>
      </c>
      <c r="AN300" s="423">
        <v>0.3</v>
      </c>
      <c r="AO300" s="423" t="s">
        <v>528</v>
      </c>
      <c r="AP300" s="423" t="s">
        <v>528</v>
      </c>
      <c r="AQ300" s="423" t="s">
        <v>528</v>
      </c>
      <c r="AR300" s="423" t="s">
        <v>528</v>
      </c>
      <c r="AS300" s="423" t="s">
        <v>528</v>
      </c>
      <c r="AT300" s="423" t="s">
        <v>528</v>
      </c>
      <c r="AU300" s="423" t="s">
        <v>528</v>
      </c>
    </row>
    <row r="301" spans="21:51" ht="12.75" customHeight="1">
      <c r="U301" s="222" t="s">
        <v>409</v>
      </c>
      <c r="V301" s="189" t="s">
        <v>37</v>
      </c>
      <c r="W301" s="406">
        <v>0.01</v>
      </c>
      <c r="X301" s="407">
        <v>0.01</v>
      </c>
      <c r="Y301" s="407">
        <v>0.01</v>
      </c>
      <c r="Z301" s="407">
        <v>0.01</v>
      </c>
      <c r="AA301" s="407">
        <v>0.01</v>
      </c>
      <c r="AB301" s="407">
        <v>0.01</v>
      </c>
      <c r="AC301" s="407">
        <v>0.01</v>
      </c>
      <c r="AD301" s="407">
        <v>0.01</v>
      </c>
      <c r="AE301" s="407">
        <v>0.01</v>
      </c>
      <c r="AF301" s="407">
        <v>0.01</v>
      </c>
      <c r="AG301" s="407">
        <v>0.01</v>
      </c>
      <c r="AH301" s="407">
        <v>0</v>
      </c>
      <c r="AI301" s="407">
        <v>0</v>
      </c>
      <c r="AJ301" s="407">
        <v>0</v>
      </c>
      <c r="AK301" s="407">
        <v>0</v>
      </c>
      <c r="AL301" s="407">
        <v>0</v>
      </c>
      <c r="AM301" s="407">
        <v>0</v>
      </c>
      <c r="AN301" s="407" t="s">
        <v>528</v>
      </c>
      <c r="AO301" s="407" t="s">
        <v>528</v>
      </c>
      <c r="AP301" s="407" t="s">
        <v>528</v>
      </c>
      <c r="AQ301" s="407" t="s">
        <v>528</v>
      </c>
      <c r="AR301" s="407" t="s">
        <v>528</v>
      </c>
      <c r="AS301" s="407" t="s">
        <v>528</v>
      </c>
      <c r="AT301" s="407" t="s">
        <v>528</v>
      </c>
      <c r="AU301" s="407" t="s">
        <v>528</v>
      </c>
    </row>
    <row r="302" spans="21:51" ht="12.75" customHeight="1">
      <c r="U302" s="222" t="s">
        <v>410</v>
      </c>
      <c r="V302" s="189" t="s">
        <v>411</v>
      </c>
      <c r="W302" s="425" t="s">
        <v>528</v>
      </c>
      <c r="X302" s="426" t="s">
        <v>528</v>
      </c>
      <c r="Y302" s="426" t="s">
        <v>528</v>
      </c>
      <c r="Z302" s="427">
        <v>894</v>
      </c>
      <c r="AA302" s="427">
        <v>3344</v>
      </c>
      <c r="AB302" s="427">
        <v>7829</v>
      </c>
      <c r="AC302" s="427">
        <v>13137</v>
      </c>
      <c r="AD302" s="427">
        <v>18557</v>
      </c>
      <c r="AE302" s="427">
        <v>23702</v>
      </c>
      <c r="AF302" s="427">
        <v>28514</v>
      </c>
      <c r="AG302" s="427">
        <v>33213</v>
      </c>
      <c r="AH302" s="427">
        <v>37614</v>
      </c>
      <c r="AI302" s="427">
        <v>41312</v>
      </c>
      <c r="AJ302" s="427">
        <v>43337</v>
      </c>
      <c r="AK302" s="427">
        <v>43320</v>
      </c>
      <c r="AL302" s="427">
        <v>41796</v>
      </c>
      <c r="AM302" s="427">
        <v>39754</v>
      </c>
      <c r="AN302" s="427">
        <v>37225</v>
      </c>
      <c r="AO302" s="427">
        <v>34509</v>
      </c>
      <c r="AP302" s="427">
        <v>31471</v>
      </c>
      <c r="AQ302" s="427">
        <v>28085</v>
      </c>
      <c r="AR302" s="427">
        <v>24509</v>
      </c>
      <c r="AS302" s="427">
        <v>20984</v>
      </c>
      <c r="AT302" s="427">
        <v>17637</v>
      </c>
      <c r="AU302" s="427">
        <v>14520</v>
      </c>
    </row>
    <row r="303" spans="21:51" ht="12.75" customHeight="1">
      <c r="U303" s="222" t="s">
        <v>412</v>
      </c>
      <c r="V303" s="189" t="s">
        <v>50</v>
      </c>
      <c r="W303" s="425">
        <v>150</v>
      </c>
      <c r="X303" s="426">
        <v>150</v>
      </c>
      <c r="Y303" s="426">
        <v>150</v>
      </c>
      <c r="Z303" s="426">
        <v>150</v>
      </c>
      <c r="AA303" s="426">
        <v>150</v>
      </c>
      <c r="AB303" s="426">
        <v>150</v>
      </c>
      <c r="AC303" s="426">
        <v>150</v>
      </c>
      <c r="AD303" s="426">
        <v>140</v>
      </c>
      <c r="AE303" s="426">
        <v>130</v>
      </c>
      <c r="AF303" s="426">
        <v>140</v>
      </c>
      <c r="AG303" s="426">
        <v>125</v>
      </c>
      <c r="AH303" s="426">
        <v>128</v>
      </c>
      <c r="AI303" s="426">
        <v>125</v>
      </c>
      <c r="AJ303" s="426">
        <v>125</v>
      </c>
      <c r="AK303" s="426">
        <v>125</v>
      </c>
      <c r="AL303" s="426">
        <v>125</v>
      </c>
      <c r="AM303" s="426">
        <v>125</v>
      </c>
      <c r="AN303" s="426">
        <v>125</v>
      </c>
      <c r="AO303" s="426">
        <v>125</v>
      </c>
      <c r="AP303" s="426">
        <v>125</v>
      </c>
      <c r="AQ303" s="426">
        <v>125</v>
      </c>
      <c r="AR303" s="426">
        <v>125</v>
      </c>
      <c r="AS303" s="426">
        <v>125</v>
      </c>
      <c r="AT303" s="426">
        <v>125</v>
      </c>
      <c r="AU303" s="426">
        <v>125</v>
      </c>
    </row>
    <row r="304" spans="21:51" ht="12.75" customHeight="1">
      <c r="U304" s="241" t="s">
        <v>15</v>
      </c>
      <c r="V304" s="189" t="s">
        <v>37</v>
      </c>
      <c r="W304" s="428">
        <v>3.0000000000000001E-3</v>
      </c>
      <c r="X304" s="429">
        <v>3.0000000000000001E-3</v>
      </c>
      <c r="Y304" s="429">
        <v>3.0000000000000001E-3</v>
      </c>
      <c r="Z304" s="429">
        <v>3.0000000000000001E-3</v>
      </c>
      <c r="AA304" s="429">
        <v>3.0000000000000001E-3</v>
      </c>
      <c r="AB304" s="429">
        <v>3.0000000000000001E-3</v>
      </c>
      <c r="AC304" s="429">
        <v>3.0000000000000001E-3</v>
      </c>
      <c r="AD304" s="429">
        <v>3.0000000000000001E-3</v>
      </c>
      <c r="AE304" s="429">
        <v>3.0000000000000001E-3</v>
      </c>
      <c r="AF304" s="429">
        <v>3.0000000000000001E-3</v>
      </c>
      <c r="AG304" s="429">
        <v>3.0000000000000001E-3</v>
      </c>
      <c r="AH304" s="429">
        <v>3.0000000000000001E-3</v>
      </c>
      <c r="AI304" s="429">
        <v>3.0000000000000001E-3</v>
      </c>
      <c r="AJ304" s="429">
        <v>3.0000000000000001E-3</v>
      </c>
      <c r="AK304" s="429">
        <v>3.0000000000000001E-3</v>
      </c>
      <c r="AL304" s="429">
        <v>3.0000000000000001E-3</v>
      </c>
      <c r="AM304" s="429">
        <v>3.0000000000000001E-3</v>
      </c>
      <c r="AN304" s="429">
        <v>3.0000000000000001E-3</v>
      </c>
      <c r="AO304" s="429">
        <v>3.0000000000000001E-3</v>
      </c>
      <c r="AP304" s="429">
        <v>3.0000000000000001E-3</v>
      </c>
      <c r="AQ304" s="429">
        <v>3.0000000000000001E-3</v>
      </c>
      <c r="AR304" s="429">
        <v>3.0000000000000001E-3</v>
      </c>
      <c r="AS304" s="429">
        <v>3.0000000000000001E-3</v>
      </c>
      <c r="AT304" s="429">
        <v>3.0000000000000001E-3</v>
      </c>
      <c r="AU304" s="429">
        <v>3.0000000000000001E-3</v>
      </c>
    </row>
    <row r="305" spans="21:47" ht="12.75" customHeight="1">
      <c r="U305" s="222" t="s">
        <v>413</v>
      </c>
      <c r="V305" s="189" t="s">
        <v>411</v>
      </c>
      <c r="W305" s="425" t="s">
        <v>528</v>
      </c>
      <c r="X305" s="426" t="s">
        <v>528</v>
      </c>
      <c r="Y305" s="426" t="s">
        <v>528</v>
      </c>
      <c r="Z305" s="426" t="s">
        <v>528</v>
      </c>
      <c r="AA305" s="426" t="s">
        <v>528</v>
      </c>
      <c r="AB305" s="426" t="s">
        <v>528</v>
      </c>
      <c r="AC305" s="427">
        <v>1</v>
      </c>
      <c r="AD305" s="427">
        <v>3</v>
      </c>
      <c r="AE305" s="427">
        <v>23</v>
      </c>
      <c r="AF305" s="427">
        <v>68</v>
      </c>
      <c r="AG305" s="427">
        <v>177</v>
      </c>
      <c r="AH305" s="427">
        <v>349</v>
      </c>
      <c r="AI305" s="427">
        <v>618</v>
      </c>
      <c r="AJ305" s="427">
        <v>959</v>
      </c>
      <c r="AK305" s="427">
        <v>1379</v>
      </c>
      <c r="AL305" s="427">
        <v>1839</v>
      </c>
      <c r="AM305" s="427">
        <v>2314</v>
      </c>
      <c r="AN305" s="427">
        <v>2771</v>
      </c>
      <c r="AO305" s="427">
        <v>3154</v>
      </c>
      <c r="AP305" s="427">
        <v>3445</v>
      </c>
      <c r="AQ305" s="427">
        <v>3588</v>
      </c>
      <c r="AR305" s="427">
        <v>3600</v>
      </c>
      <c r="AS305" s="427">
        <v>3456</v>
      </c>
      <c r="AT305" s="427">
        <v>3204</v>
      </c>
      <c r="AU305" s="427">
        <v>2850</v>
      </c>
    </row>
    <row r="306" spans="21:47" ht="12.75" customHeight="1">
      <c r="U306" s="222" t="s">
        <v>414</v>
      </c>
      <c r="V306" s="189" t="s">
        <v>415</v>
      </c>
      <c r="W306" s="425" t="s">
        <v>532</v>
      </c>
      <c r="X306" s="426" t="s">
        <v>532</v>
      </c>
      <c r="Y306" s="426" t="s">
        <v>532</v>
      </c>
      <c r="Z306" s="426" t="s">
        <v>532</v>
      </c>
      <c r="AA306" s="426" t="s">
        <v>532</v>
      </c>
      <c r="AB306" s="426" t="s">
        <v>532</v>
      </c>
      <c r="AC306" s="426" t="s">
        <v>532</v>
      </c>
      <c r="AD306" s="426" t="s">
        <v>532</v>
      </c>
      <c r="AE306" s="426" t="s">
        <v>532</v>
      </c>
      <c r="AF306" s="426" t="s">
        <v>532</v>
      </c>
      <c r="AG306" s="426" t="s">
        <v>532</v>
      </c>
      <c r="AH306" s="427">
        <v>4</v>
      </c>
      <c r="AI306" s="427">
        <v>10</v>
      </c>
      <c r="AJ306" s="427">
        <v>20</v>
      </c>
      <c r="AK306" s="427">
        <v>35</v>
      </c>
      <c r="AL306" s="427">
        <v>52</v>
      </c>
      <c r="AM306" s="427">
        <v>68</v>
      </c>
      <c r="AN306" s="427">
        <v>91</v>
      </c>
      <c r="AO306" s="427">
        <v>111</v>
      </c>
      <c r="AP306" s="426">
        <v>111</v>
      </c>
      <c r="AQ306" s="426">
        <v>111</v>
      </c>
      <c r="AR306" s="426">
        <v>160</v>
      </c>
      <c r="AS306" s="426">
        <v>169</v>
      </c>
      <c r="AT306" s="426">
        <v>189</v>
      </c>
      <c r="AU306" s="426">
        <v>166</v>
      </c>
    </row>
    <row r="307" spans="21:47" ht="12.75" customHeight="1">
      <c r="U307" s="534" t="s">
        <v>373</v>
      </c>
      <c r="V307" s="178" t="s">
        <v>44</v>
      </c>
      <c r="W307" s="425" t="s">
        <v>528</v>
      </c>
      <c r="X307" s="426" t="s">
        <v>528</v>
      </c>
      <c r="Y307" s="426" t="s">
        <v>528</v>
      </c>
      <c r="Z307" s="430">
        <v>1.44</v>
      </c>
      <c r="AA307" s="430">
        <v>4.3499999999999996</v>
      </c>
      <c r="AB307" s="430">
        <v>8.7200000000000006</v>
      </c>
      <c r="AC307" s="430">
        <v>12.57</v>
      </c>
      <c r="AD307" s="430">
        <v>14.89</v>
      </c>
      <c r="AE307" s="430">
        <v>18.28</v>
      </c>
      <c r="AF307" s="430">
        <v>27.72</v>
      </c>
      <c r="AG307" s="430">
        <v>40.08</v>
      </c>
      <c r="AH307" s="430">
        <v>57.37</v>
      </c>
      <c r="AI307" s="430">
        <v>83.15</v>
      </c>
      <c r="AJ307" s="430">
        <v>114.39</v>
      </c>
      <c r="AK307" s="430">
        <v>149.63</v>
      </c>
      <c r="AL307" s="430">
        <v>187.84</v>
      </c>
      <c r="AM307" s="430">
        <v>227.73</v>
      </c>
      <c r="AN307" s="430">
        <v>259.45999999999998</v>
      </c>
      <c r="AO307" s="430">
        <v>283.93</v>
      </c>
      <c r="AP307" s="430">
        <v>317.02</v>
      </c>
      <c r="AQ307" s="430">
        <v>332.33</v>
      </c>
      <c r="AR307" s="430">
        <v>282.7</v>
      </c>
      <c r="AS307" s="430">
        <v>254.22</v>
      </c>
      <c r="AT307" s="430">
        <v>202.01</v>
      </c>
      <c r="AU307" s="430">
        <v>180.75</v>
      </c>
    </row>
    <row r="308" spans="21:47" ht="12.75" customHeight="1">
      <c r="U308" s="535"/>
      <c r="V308" s="203" t="s">
        <v>371</v>
      </c>
      <c r="W308" s="425" t="s">
        <v>528</v>
      </c>
      <c r="X308" s="426" t="s">
        <v>528</v>
      </c>
      <c r="Y308" s="426" t="s">
        <v>528</v>
      </c>
      <c r="Z308" s="431">
        <v>2E-3</v>
      </c>
      <c r="AA308" s="431">
        <v>6.0000000000000001E-3</v>
      </c>
      <c r="AB308" s="431">
        <v>1.2E-2</v>
      </c>
      <c r="AC308" s="431">
        <v>1.7999999999999999E-2</v>
      </c>
      <c r="AD308" s="431">
        <v>2.1000000000000001E-2</v>
      </c>
      <c r="AE308" s="431">
        <v>2.5999999999999999E-2</v>
      </c>
      <c r="AF308" s="431">
        <v>0.04</v>
      </c>
      <c r="AG308" s="431">
        <v>5.7000000000000002E-2</v>
      </c>
      <c r="AH308" s="431">
        <v>8.2000000000000003E-2</v>
      </c>
      <c r="AI308" s="431">
        <v>0.11899999999999999</v>
      </c>
      <c r="AJ308" s="431">
        <v>0.16400000000000001</v>
      </c>
      <c r="AK308" s="431">
        <v>0.214</v>
      </c>
      <c r="AL308" s="431">
        <v>0.26900000000000002</v>
      </c>
      <c r="AM308" s="431">
        <v>0.32600000000000001</v>
      </c>
      <c r="AN308" s="431">
        <v>0.371</v>
      </c>
      <c r="AO308" s="431">
        <v>0.40600000000000003</v>
      </c>
      <c r="AP308" s="431">
        <v>0.45300000000000001</v>
      </c>
      <c r="AQ308" s="431">
        <v>0.47499999999999998</v>
      </c>
      <c r="AR308" s="431">
        <v>0.40400000000000003</v>
      </c>
      <c r="AS308" s="431">
        <v>0.36399999999999999</v>
      </c>
      <c r="AT308" s="431">
        <v>0.28899999999999998</v>
      </c>
      <c r="AU308" s="431">
        <v>0.25800000000000001</v>
      </c>
    </row>
    <row r="309" spans="21:47" ht="12.75" customHeight="1">
      <c r="U309" s="196"/>
      <c r="V309" s="204"/>
      <c r="W309" s="242"/>
      <c r="X309" s="242"/>
      <c r="Y309" s="242"/>
      <c r="Z309" s="243"/>
      <c r="AA309" s="243"/>
      <c r="AB309" s="243"/>
      <c r="AC309" s="243"/>
      <c r="AD309" s="243"/>
      <c r="AE309" s="243"/>
      <c r="AF309" s="243"/>
      <c r="AG309" s="243"/>
      <c r="AH309" s="243"/>
      <c r="AI309" s="243"/>
      <c r="AJ309" s="243"/>
      <c r="AK309" s="243"/>
      <c r="AL309" s="243"/>
      <c r="AM309" s="243"/>
      <c r="AN309" s="243"/>
      <c r="AO309" s="243"/>
      <c r="AP309" s="243"/>
      <c r="AQ309" s="243"/>
      <c r="AR309" s="243"/>
      <c r="AS309" s="243"/>
      <c r="AT309" s="243"/>
      <c r="AU309" s="243"/>
    </row>
    <row r="310" spans="21:47" ht="13.5" customHeight="1">
      <c r="U310" s="33"/>
      <c r="V310" s="2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</row>
    <row r="311" spans="21:47" ht="13.5" customHeight="1">
      <c r="U311" s="1" t="s">
        <v>615</v>
      </c>
      <c r="V311" s="172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</row>
    <row r="312" spans="21:47" ht="13.5" customHeight="1">
      <c r="U312" s="181" t="s">
        <v>321</v>
      </c>
      <c r="V312" s="173" t="s">
        <v>332</v>
      </c>
      <c r="W312" s="41">
        <v>1990</v>
      </c>
      <c r="X312" s="41">
        <f t="shared" ref="X312:AK312" si="488">W312+1</f>
        <v>1991</v>
      </c>
      <c r="Y312" s="41">
        <f t="shared" si="488"/>
        <v>1992</v>
      </c>
      <c r="Z312" s="41">
        <f t="shared" si="488"/>
        <v>1993</v>
      </c>
      <c r="AA312" s="41">
        <f t="shared" si="488"/>
        <v>1994</v>
      </c>
      <c r="AB312" s="41">
        <f t="shared" si="488"/>
        <v>1995</v>
      </c>
      <c r="AC312" s="41">
        <f t="shared" si="488"/>
        <v>1996</v>
      </c>
      <c r="AD312" s="41">
        <f t="shared" si="488"/>
        <v>1997</v>
      </c>
      <c r="AE312" s="41">
        <f t="shared" si="488"/>
        <v>1998</v>
      </c>
      <c r="AF312" s="41">
        <f t="shared" si="488"/>
        <v>1999</v>
      </c>
      <c r="AG312" s="41">
        <f t="shared" si="488"/>
        <v>2000</v>
      </c>
      <c r="AH312" s="41">
        <f t="shared" si="488"/>
        <v>2001</v>
      </c>
      <c r="AI312" s="41">
        <f t="shared" si="488"/>
        <v>2002</v>
      </c>
      <c r="AJ312" s="41">
        <f t="shared" si="488"/>
        <v>2003</v>
      </c>
      <c r="AK312" s="41">
        <f t="shared" si="488"/>
        <v>2004</v>
      </c>
      <c r="AL312" s="41">
        <f t="shared" ref="AL312:AU312" si="489">AK312+1</f>
        <v>2005</v>
      </c>
      <c r="AM312" s="41">
        <f t="shared" si="489"/>
        <v>2006</v>
      </c>
      <c r="AN312" s="41">
        <f t="shared" si="489"/>
        <v>2007</v>
      </c>
      <c r="AO312" s="41">
        <f t="shared" si="489"/>
        <v>2008</v>
      </c>
      <c r="AP312" s="41">
        <f t="shared" si="489"/>
        <v>2009</v>
      </c>
      <c r="AQ312" s="41">
        <f t="shared" si="489"/>
        <v>2010</v>
      </c>
      <c r="AR312" s="41">
        <f t="shared" si="489"/>
        <v>2011</v>
      </c>
      <c r="AS312" s="41">
        <f t="shared" si="489"/>
        <v>2012</v>
      </c>
      <c r="AT312" s="41">
        <f t="shared" si="489"/>
        <v>2013</v>
      </c>
      <c r="AU312" s="41">
        <f t="shared" si="489"/>
        <v>2014</v>
      </c>
    </row>
    <row r="313" spans="21:47" ht="12.75" customHeight="1">
      <c r="U313" s="222" t="s">
        <v>416</v>
      </c>
      <c r="V313" s="189" t="s">
        <v>417</v>
      </c>
      <c r="W313" s="313" t="s">
        <v>528</v>
      </c>
      <c r="X313" s="314" t="s">
        <v>528</v>
      </c>
      <c r="Y313" s="314">
        <v>17</v>
      </c>
      <c r="Z313" s="314">
        <v>113</v>
      </c>
      <c r="AA313" s="314">
        <v>194</v>
      </c>
      <c r="AB313" s="314">
        <v>214</v>
      </c>
      <c r="AC313" s="314">
        <v>275</v>
      </c>
      <c r="AD313" s="314">
        <v>262</v>
      </c>
      <c r="AE313" s="314">
        <v>269</v>
      </c>
      <c r="AF313" s="314">
        <v>329</v>
      </c>
      <c r="AG313" s="314">
        <v>374</v>
      </c>
      <c r="AH313" s="314">
        <v>440</v>
      </c>
      <c r="AI313" s="314">
        <v>936</v>
      </c>
      <c r="AJ313" s="314">
        <v>1057</v>
      </c>
      <c r="AK313" s="314">
        <v>1306</v>
      </c>
      <c r="AL313" s="314">
        <v>1413</v>
      </c>
      <c r="AM313" s="314">
        <v>1339</v>
      </c>
      <c r="AN313" s="314">
        <v>1391</v>
      </c>
      <c r="AO313" s="314">
        <v>1444</v>
      </c>
      <c r="AP313" s="314">
        <v>987</v>
      </c>
      <c r="AQ313" s="314">
        <v>1122</v>
      </c>
      <c r="AR313" s="314">
        <v>1198</v>
      </c>
      <c r="AS313" s="314">
        <v>1212</v>
      </c>
      <c r="AT313" s="314">
        <v>1303</v>
      </c>
      <c r="AU313" s="314">
        <v>1250</v>
      </c>
    </row>
    <row r="314" spans="21:47" ht="12.75" customHeight="1">
      <c r="U314" s="222" t="s">
        <v>418</v>
      </c>
      <c r="V314" s="189" t="s">
        <v>419</v>
      </c>
      <c r="W314" s="315">
        <v>372</v>
      </c>
      <c r="X314" s="316">
        <v>372</v>
      </c>
      <c r="Y314" s="316">
        <v>372</v>
      </c>
      <c r="Z314" s="316">
        <v>372</v>
      </c>
      <c r="AA314" s="316">
        <v>372</v>
      </c>
      <c r="AB314" s="316">
        <v>372</v>
      </c>
      <c r="AC314" s="316">
        <v>406</v>
      </c>
      <c r="AD314" s="316">
        <v>435</v>
      </c>
      <c r="AE314" s="316">
        <v>466</v>
      </c>
      <c r="AF314" s="316">
        <v>525</v>
      </c>
      <c r="AG314" s="316">
        <v>597</v>
      </c>
      <c r="AH314" s="316">
        <v>1032</v>
      </c>
      <c r="AI314" s="316">
        <v>2535</v>
      </c>
      <c r="AJ314" s="316">
        <v>3075</v>
      </c>
      <c r="AK314" s="316">
        <v>3280</v>
      </c>
      <c r="AL314" s="316">
        <v>3378</v>
      </c>
      <c r="AM314" s="316">
        <v>3627</v>
      </c>
      <c r="AN314" s="316">
        <v>3548</v>
      </c>
      <c r="AO314" s="316">
        <v>3533</v>
      </c>
      <c r="AP314" s="316">
        <v>3276</v>
      </c>
      <c r="AQ314" s="316">
        <v>3280</v>
      </c>
      <c r="AR314" s="316">
        <v>3360</v>
      </c>
      <c r="AS314" s="316">
        <v>3462</v>
      </c>
      <c r="AT314" s="316">
        <v>3413</v>
      </c>
      <c r="AU314" s="316">
        <v>3539</v>
      </c>
    </row>
    <row r="315" spans="21:47" ht="12.75" customHeight="1">
      <c r="U315" s="241" t="s">
        <v>59</v>
      </c>
      <c r="V315" s="189" t="s">
        <v>37</v>
      </c>
      <c r="W315" s="428">
        <v>2E-3</v>
      </c>
      <c r="X315" s="429">
        <v>2E-3</v>
      </c>
      <c r="Y315" s="429">
        <v>2E-3</v>
      </c>
      <c r="Z315" s="429">
        <v>2E-3</v>
      </c>
      <c r="AA315" s="429">
        <v>2E-3</v>
      </c>
      <c r="AB315" s="429">
        <v>2E-3</v>
      </c>
      <c r="AC315" s="429">
        <v>2E-3</v>
      </c>
      <c r="AD315" s="429">
        <v>2E-3</v>
      </c>
      <c r="AE315" s="429">
        <v>2E-3</v>
      </c>
      <c r="AF315" s="429">
        <v>2E-3</v>
      </c>
      <c r="AG315" s="429">
        <v>2E-3</v>
      </c>
      <c r="AH315" s="429">
        <v>2E-3</v>
      </c>
      <c r="AI315" s="429">
        <v>2E-3</v>
      </c>
      <c r="AJ315" s="429">
        <v>2E-3</v>
      </c>
      <c r="AK315" s="429">
        <v>2E-3</v>
      </c>
      <c r="AL315" s="429">
        <v>2E-3</v>
      </c>
      <c r="AM315" s="429">
        <v>2E-3</v>
      </c>
      <c r="AN315" s="429">
        <v>2E-3</v>
      </c>
      <c r="AO315" s="429">
        <v>1E-3</v>
      </c>
      <c r="AP315" s="429">
        <v>1E-3</v>
      </c>
      <c r="AQ315" s="429">
        <v>2E-3</v>
      </c>
      <c r="AR315" s="429">
        <v>2E-3</v>
      </c>
      <c r="AS315" s="429">
        <v>2E-3</v>
      </c>
      <c r="AT315" s="429">
        <v>2E-3</v>
      </c>
      <c r="AU315" s="429">
        <v>1E-3</v>
      </c>
    </row>
    <row r="316" spans="21:47" ht="12.75" customHeight="1">
      <c r="U316" s="222" t="s">
        <v>420</v>
      </c>
      <c r="V316" s="189" t="s">
        <v>417</v>
      </c>
      <c r="W316" s="315" t="s">
        <v>528</v>
      </c>
      <c r="X316" s="316" t="s">
        <v>528</v>
      </c>
      <c r="Y316" s="316">
        <v>1</v>
      </c>
      <c r="Z316" s="316">
        <v>5</v>
      </c>
      <c r="AA316" s="316">
        <v>8</v>
      </c>
      <c r="AB316" s="316">
        <v>9</v>
      </c>
      <c r="AC316" s="316">
        <v>10</v>
      </c>
      <c r="AD316" s="316">
        <v>27</v>
      </c>
      <c r="AE316" s="316">
        <v>26</v>
      </c>
      <c r="AF316" s="316">
        <v>27</v>
      </c>
      <c r="AG316" s="316">
        <v>32</v>
      </c>
      <c r="AH316" s="316">
        <v>40</v>
      </c>
      <c r="AI316" s="316">
        <v>68</v>
      </c>
      <c r="AJ316" s="316">
        <v>101</v>
      </c>
      <c r="AK316" s="316">
        <v>114</v>
      </c>
      <c r="AL316" s="316">
        <v>138</v>
      </c>
      <c r="AM316" s="316">
        <v>168</v>
      </c>
      <c r="AN316" s="316">
        <v>190</v>
      </c>
      <c r="AO316" s="316">
        <v>199</v>
      </c>
      <c r="AP316" s="316">
        <v>175</v>
      </c>
      <c r="AQ316" s="316">
        <v>171</v>
      </c>
      <c r="AR316" s="316">
        <v>190</v>
      </c>
      <c r="AS316" s="316">
        <v>239</v>
      </c>
      <c r="AT316" s="316">
        <v>225</v>
      </c>
      <c r="AU316" s="316">
        <v>260</v>
      </c>
    </row>
    <row r="317" spans="21:47" ht="12.75" customHeight="1">
      <c r="U317" s="182" t="s">
        <v>421</v>
      </c>
      <c r="V317" s="189" t="s">
        <v>419</v>
      </c>
      <c r="W317" s="315">
        <v>17806</v>
      </c>
      <c r="X317" s="316">
        <v>17806</v>
      </c>
      <c r="Y317" s="316">
        <v>17806</v>
      </c>
      <c r="Z317" s="316">
        <v>17806</v>
      </c>
      <c r="AA317" s="316">
        <v>17806</v>
      </c>
      <c r="AB317" s="316">
        <v>17806</v>
      </c>
      <c r="AC317" s="316">
        <v>20644</v>
      </c>
      <c r="AD317" s="316">
        <v>9764</v>
      </c>
      <c r="AE317" s="316">
        <v>9483</v>
      </c>
      <c r="AF317" s="316">
        <v>7809</v>
      </c>
      <c r="AG317" s="316">
        <v>9221</v>
      </c>
      <c r="AH317" s="316">
        <v>12475</v>
      </c>
      <c r="AI317" s="316">
        <v>18396</v>
      </c>
      <c r="AJ317" s="316">
        <v>18873</v>
      </c>
      <c r="AK317" s="316">
        <v>22703</v>
      </c>
      <c r="AL317" s="316">
        <v>23914</v>
      </c>
      <c r="AM317" s="316">
        <v>26073</v>
      </c>
      <c r="AN317" s="316">
        <v>25170</v>
      </c>
      <c r="AO317" s="316">
        <v>26676</v>
      </c>
      <c r="AP317" s="316">
        <v>25955</v>
      </c>
      <c r="AQ317" s="316">
        <v>24527</v>
      </c>
      <c r="AR317" s="316">
        <v>24276</v>
      </c>
      <c r="AS317" s="316">
        <v>22826</v>
      </c>
      <c r="AT317" s="316">
        <v>20754</v>
      </c>
      <c r="AU317" s="316">
        <v>20394</v>
      </c>
    </row>
    <row r="318" spans="21:47" ht="12.75" customHeight="1">
      <c r="U318" s="241" t="s">
        <v>60</v>
      </c>
      <c r="V318" s="189" t="s">
        <v>37</v>
      </c>
      <c r="W318" s="406">
        <v>0.01</v>
      </c>
      <c r="X318" s="407">
        <v>0.01</v>
      </c>
      <c r="Y318" s="407">
        <v>0.01</v>
      </c>
      <c r="Z318" s="407">
        <v>0.01</v>
      </c>
      <c r="AA318" s="407">
        <v>0.01</v>
      </c>
      <c r="AB318" s="407">
        <v>0.01</v>
      </c>
      <c r="AC318" s="407">
        <v>0.01</v>
      </c>
      <c r="AD318" s="407">
        <v>0.01</v>
      </c>
      <c r="AE318" s="407">
        <v>0.01</v>
      </c>
      <c r="AF318" s="407">
        <v>0.01</v>
      </c>
      <c r="AG318" s="407">
        <v>0.01</v>
      </c>
      <c r="AH318" s="407">
        <v>0.02</v>
      </c>
      <c r="AI318" s="407">
        <v>0.02</v>
      </c>
      <c r="AJ318" s="407">
        <v>0.02</v>
      </c>
      <c r="AK318" s="407">
        <v>0.02</v>
      </c>
      <c r="AL318" s="407">
        <v>0.02</v>
      </c>
      <c r="AM318" s="407">
        <v>0.02</v>
      </c>
      <c r="AN318" s="407">
        <v>0.02</v>
      </c>
      <c r="AO318" s="407">
        <v>0.02</v>
      </c>
      <c r="AP318" s="407">
        <v>0.02</v>
      </c>
      <c r="AQ318" s="407">
        <v>0.02</v>
      </c>
      <c r="AR318" s="407">
        <v>0.02</v>
      </c>
      <c r="AS318" s="407">
        <v>0.02</v>
      </c>
      <c r="AT318" s="407">
        <v>0.02</v>
      </c>
      <c r="AU318" s="407">
        <v>0.02</v>
      </c>
    </row>
    <row r="319" spans="21:47" ht="12.75" customHeight="1">
      <c r="U319" s="182" t="s">
        <v>422</v>
      </c>
      <c r="V319" s="189" t="s">
        <v>417</v>
      </c>
      <c r="W319" s="315" t="s">
        <v>528</v>
      </c>
      <c r="X319" s="316" t="s">
        <v>528</v>
      </c>
      <c r="Y319" s="316" t="s">
        <v>528</v>
      </c>
      <c r="Z319" s="316">
        <v>18</v>
      </c>
      <c r="AA319" s="316">
        <v>136</v>
      </c>
      <c r="AB319" s="316">
        <v>375</v>
      </c>
      <c r="AC319" s="316">
        <v>659</v>
      </c>
      <c r="AD319" s="316">
        <v>944</v>
      </c>
      <c r="AE319" s="316">
        <v>1232</v>
      </c>
      <c r="AF319" s="316">
        <v>1574</v>
      </c>
      <c r="AG319" s="316">
        <v>1957</v>
      </c>
      <c r="AH319" s="316">
        <v>2379</v>
      </c>
      <c r="AI319" s="316">
        <v>3294</v>
      </c>
      <c r="AJ319" s="316">
        <v>4355</v>
      </c>
      <c r="AK319" s="316">
        <v>5526</v>
      </c>
      <c r="AL319" s="316">
        <v>6770</v>
      </c>
      <c r="AM319" s="316">
        <v>7884</v>
      </c>
      <c r="AN319" s="316">
        <v>8983</v>
      </c>
      <c r="AO319" s="316">
        <v>10027</v>
      </c>
      <c r="AP319" s="316">
        <v>10847</v>
      </c>
      <c r="AQ319" s="316">
        <v>11743</v>
      </c>
      <c r="AR319" s="316">
        <v>12678</v>
      </c>
      <c r="AS319" s="316">
        <v>13616</v>
      </c>
      <c r="AT319" s="316">
        <v>14568</v>
      </c>
      <c r="AU319" s="316">
        <v>15414</v>
      </c>
    </row>
    <row r="320" spans="21:47" ht="13.5" customHeight="1">
      <c r="U320" s="184" t="s">
        <v>61</v>
      </c>
      <c r="V320" s="189" t="s">
        <v>419</v>
      </c>
      <c r="W320" s="315">
        <v>1012</v>
      </c>
      <c r="X320" s="316">
        <v>1012</v>
      </c>
      <c r="Y320" s="316">
        <v>1012</v>
      </c>
      <c r="Z320" s="316">
        <v>1012</v>
      </c>
      <c r="AA320" s="316">
        <v>1012</v>
      </c>
      <c r="AB320" s="316">
        <v>1012</v>
      </c>
      <c r="AC320" s="316">
        <v>991</v>
      </c>
      <c r="AD320" s="316">
        <v>1016</v>
      </c>
      <c r="AE320" s="316">
        <v>1016</v>
      </c>
      <c r="AF320" s="316">
        <v>1006</v>
      </c>
      <c r="AG320" s="316">
        <v>1043</v>
      </c>
      <c r="AH320" s="316">
        <v>1235</v>
      </c>
      <c r="AI320" s="316">
        <v>2291</v>
      </c>
      <c r="AJ320" s="316">
        <v>3310</v>
      </c>
      <c r="AK320" s="316">
        <v>4021</v>
      </c>
      <c r="AL320" s="316">
        <v>4549</v>
      </c>
      <c r="AM320" s="316">
        <v>5024</v>
      </c>
      <c r="AN320" s="316">
        <v>5361</v>
      </c>
      <c r="AO320" s="316">
        <v>5632</v>
      </c>
      <c r="AP320" s="316">
        <v>5802</v>
      </c>
      <c r="AQ320" s="316">
        <v>5981</v>
      </c>
      <c r="AR320" s="316">
        <v>6192</v>
      </c>
      <c r="AS320" s="316">
        <v>6440</v>
      </c>
      <c r="AT320" s="316">
        <v>6596</v>
      </c>
      <c r="AU320" s="316">
        <v>6799</v>
      </c>
    </row>
    <row r="321" spans="21:47" ht="12.75" customHeight="1">
      <c r="U321" s="184" t="s">
        <v>62</v>
      </c>
      <c r="V321" s="189" t="s">
        <v>37</v>
      </c>
      <c r="W321" s="536" t="s">
        <v>175</v>
      </c>
      <c r="X321" s="537"/>
      <c r="Y321" s="537"/>
      <c r="Z321" s="537"/>
      <c r="AA321" s="537"/>
      <c r="AB321" s="537"/>
      <c r="AC321" s="537"/>
      <c r="AD321" s="537"/>
      <c r="AE321" s="537"/>
      <c r="AF321" s="537"/>
      <c r="AG321" s="537"/>
      <c r="AH321" s="537"/>
      <c r="AI321" s="537"/>
      <c r="AJ321" s="537"/>
      <c r="AK321" s="537"/>
      <c r="AL321" s="537"/>
      <c r="AM321" s="537"/>
      <c r="AN321" s="537"/>
      <c r="AO321" s="537"/>
      <c r="AP321" s="537"/>
      <c r="AQ321" s="537"/>
      <c r="AR321" s="537"/>
      <c r="AS321" s="538"/>
      <c r="AT321" s="538"/>
      <c r="AU321" s="539"/>
    </row>
    <row r="322" spans="21:47" ht="12.75" customHeight="1">
      <c r="U322" s="222" t="s">
        <v>423</v>
      </c>
      <c r="V322" s="189" t="s">
        <v>417</v>
      </c>
      <c r="W322" s="244" t="s">
        <v>528</v>
      </c>
      <c r="X322" s="244" t="s">
        <v>528</v>
      </c>
      <c r="Y322" s="244" t="s">
        <v>528</v>
      </c>
      <c r="Z322" s="244" t="s">
        <v>528</v>
      </c>
      <c r="AA322" s="244" t="s">
        <v>528</v>
      </c>
      <c r="AB322" s="313">
        <v>1</v>
      </c>
      <c r="AC322" s="314">
        <v>2</v>
      </c>
      <c r="AD322" s="314">
        <v>3</v>
      </c>
      <c r="AE322" s="314">
        <v>7</v>
      </c>
      <c r="AF322" s="314">
        <v>14</v>
      </c>
      <c r="AG322" s="314">
        <v>23</v>
      </c>
      <c r="AH322" s="314">
        <v>37</v>
      </c>
      <c r="AI322" s="314">
        <v>51</v>
      </c>
      <c r="AJ322" s="314">
        <v>65</v>
      </c>
      <c r="AK322" s="314">
        <v>96</v>
      </c>
      <c r="AL322" s="314">
        <v>127</v>
      </c>
      <c r="AM322" s="314">
        <v>169</v>
      </c>
      <c r="AN322" s="314">
        <v>220</v>
      </c>
      <c r="AO322" s="314">
        <v>269</v>
      </c>
      <c r="AP322" s="314">
        <v>325</v>
      </c>
      <c r="AQ322" s="314">
        <v>397</v>
      </c>
      <c r="AR322" s="314">
        <v>453</v>
      </c>
      <c r="AS322" s="314">
        <v>512</v>
      </c>
      <c r="AT322" s="314">
        <v>576</v>
      </c>
      <c r="AU322" s="314">
        <v>663</v>
      </c>
    </row>
    <row r="323" spans="21:47" ht="12.75" hidden="1" customHeight="1">
      <c r="U323" s="222" t="s">
        <v>424</v>
      </c>
      <c r="V323" s="189" t="s">
        <v>419</v>
      </c>
      <c r="W323" s="244" t="s">
        <v>528</v>
      </c>
      <c r="X323" s="223"/>
      <c r="Y323" s="223"/>
      <c r="Z323" s="223"/>
      <c r="AA323" s="223"/>
      <c r="AB323" s="223"/>
      <c r="AC323" s="223"/>
      <c r="AD323" s="223"/>
      <c r="AE323" s="223"/>
      <c r="AF323" s="223"/>
      <c r="AG323" s="223"/>
      <c r="AH323" s="223"/>
      <c r="AI323" s="223"/>
      <c r="AJ323" s="223"/>
      <c r="AK323" s="223"/>
      <c r="AL323" s="223"/>
      <c r="AM323" s="223"/>
      <c r="AN323" s="223"/>
      <c r="AO323" s="223"/>
      <c r="AP323" s="223"/>
      <c r="AQ323" s="247"/>
      <c r="AR323" s="247"/>
      <c r="AS323" s="247"/>
      <c r="AT323" s="247"/>
      <c r="AU323" s="247"/>
    </row>
    <row r="324" spans="21:47" ht="12.75" customHeight="1">
      <c r="U324" s="248" t="s">
        <v>425</v>
      </c>
      <c r="V324" s="189" t="s">
        <v>63</v>
      </c>
      <c r="W324" s="244" t="s">
        <v>528</v>
      </c>
      <c r="X324" s="244" t="s">
        <v>528</v>
      </c>
      <c r="Y324" s="244" t="s">
        <v>528</v>
      </c>
      <c r="Z324" s="244" t="s">
        <v>528</v>
      </c>
      <c r="AA324" s="244" t="s">
        <v>528</v>
      </c>
      <c r="AB324" s="244" t="s">
        <v>528</v>
      </c>
      <c r="AC324" s="244" t="s">
        <v>528</v>
      </c>
      <c r="AD324" s="244" t="s">
        <v>528</v>
      </c>
      <c r="AE324" s="244" t="s">
        <v>528</v>
      </c>
      <c r="AF324" s="244" t="s">
        <v>528</v>
      </c>
      <c r="AG324" s="244" t="s">
        <v>528</v>
      </c>
      <c r="AH324" s="244" t="s">
        <v>528</v>
      </c>
      <c r="AI324" s="244" t="s">
        <v>528</v>
      </c>
      <c r="AJ324" s="244" t="s">
        <v>528</v>
      </c>
      <c r="AK324" s="244" t="s">
        <v>528</v>
      </c>
      <c r="AL324" s="244" t="s">
        <v>528</v>
      </c>
      <c r="AM324" s="244" t="s">
        <v>528</v>
      </c>
      <c r="AN324" s="313">
        <v>236</v>
      </c>
      <c r="AO324" s="314">
        <v>436</v>
      </c>
      <c r="AP324" s="314">
        <v>503</v>
      </c>
      <c r="AQ324" s="314">
        <v>548</v>
      </c>
      <c r="AR324" s="314">
        <v>571</v>
      </c>
      <c r="AS324" s="314">
        <v>671</v>
      </c>
      <c r="AT324" s="314">
        <v>682</v>
      </c>
      <c r="AU324" s="314">
        <v>759</v>
      </c>
    </row>
    <row r="325" spans="21:47" ht="12.75" customHeight="1">
      <c r="U325" s="249" t="s">
        <v>426</v>
      </c>
      <c r="V325" s="189" t="s">
        <v>63</v>
      </c>
      <c r="W325" s="244" t="s">
        <v>528</v>
      </c>
      <c r="X325" s="244" t="s">
        <v>528</v>
      </c>
      <c r="Y325" s="244" t="s">
        <v>528</v>
      </c>
      <c r="Z325" s="244" t="s">
        <v>528</v>
      </c>
      <c r="AA325" s="244" t="s">
        <v>528</v>
      </c>
      <c r="AB325" s="244" t="s">
        <v>528</v>
      </c>
      <c r="AC325" s="244" t="s">
        <v>528</v>
      </c>
      <c r="AD325" s="244" t="s">
        <v>528</v>
      </c>
      <c r="AE325" s="244" t="s">
        <v>528</v>
      </c>
      <c r="AF325" s="244" t="s">
        <v>528</v>
      </c>
      <c r="AG325" s="244" t="s">
        <v>528</v>
      </c>
      <c r="AH325" s="244" t="s">
        <v>528</v>
      </c>
      <c r="AI325" s="313">
        <v>66</v>
      </c>
      <c r="AJ325" s="314">
        <v>94</v>
      </c>
      <c r="AK325" s="314">
        <v>140</v>
      </c>
      <c r="AL325" s="314">
        <v>183</v>
      </c>
      <c r="AM325" s="314">
        <v>206</v>
      </c>
      <c r="AN325" s="314">
        <v>186</v>
      </c>
      <c r="AO325" s="314">
        <v>200</v>
      </c>
      <c r="AP325" s="314">
        <v>230</v>
      </c>
      <c r="AQ325" s="314">
        <v>269</v>
      </c>
      <c r="AR325" s="314">
        <v>352</v>
      </c>
      <c r="AS325" s="314">
        <v>522</v>
      </c>
      <c r="AT325" s="314">
        <v>689</v>
      </c>
      <c r="AU325" s="314">
        <v>668</v>
      </c>
    </row>
    <row r="326" spans="21:47" ht="12.75" customHeight="1">
      <c r="U326" s="249" t="s">
        <v>69</v>
      </c>
      <c r="V326" s="203" t="s">
        <v>371</v>
      </c>
      <c r="W326" s="432" t="s">
        <v>528</v>
      </c>
      <c r="X326" s="433" t="s">
        <v>528</v>
      </c>
      <c r="Y326" s="433">
        <v>0</v>
      </c>
      <c r="Z326" s="433">
        <v>2E-3</v>
      </c>
      <c r="AA326" s="433">
        <v>3.0000000000000001E-3</v>
      </c>
      <c r="AB326" s="433">
        <v>3.0000000000000001E-3</v>
      </c>
      <c r="AC326" s="433">
        <v>4.0000000000000001E-3</v>
      </c>
      <c r="AD326" s="433">
        <v>6.0000000000000001E-3</v>
      </c>
      <c r="AE326" s="433">
        <v>6.0000000000000001E-3</v>
      </c>
      <c r="AF326" s="433">
        <v>6.0000000000000001E-3</v>
      </c>
      <c r="AG326" s="433">
        <v>8.9999999999999993E-3</v>
      </c>
      <c r="AH326" s="433">
        <v>1.7000000000000001E-2</v>
      </c>
      <c r="AI326" s="433">
        <v>5.6000000000000001E-2</v>
      </c>
      <c r="AJ326" s="433">
        <v>8.6999999999999994E-2</v>
      </c>
      <c r="AK326" s="433">
        <v>0.115</v>
      </c>
      <c r="AL326" s="433">
        <v>0.15</v>
      </c>
      <c r="AM326" s="433">
        <v>0.189</v>
      </c>
      <c r="AN326" s="433">
        <v>0.22500000000000001</v>
      </c>
      <c r="AO326" s="433">
        <v>0.23400000000000001</v>
      </c>
      <c r="AP326" s="433">
        <v>0.20200000000000001</v>
      </c>
      <c r="AQ326" s="433">
        <v>0.19800000000000001</v>
      </c>
      <c r="AR326" s="433">
        <v>0.22</v>
      </c>
      <c r="AS326" s="433">
        <v>0.26900000000000002</v>
      </c>
      <c r="AT326" s="433">
        <v>0.22500000000000001</v>
      </c>
      <c r="AU326" s="433">
        <v>0.25600000000000001</v>
      </c>
    </row>
    <row r="327" spans="21:47" ht="12.75" customHeight="1">
      <c r="U327" s="249" t="s">
        <v>70</v>
      </c>
      <c r="V327" s="203" t="s">
        <v>371</v>
      </c>
      <c r="W327" s="411" t="s">
        <v>528</v>
      </c>
      <c r="X327" s="412" t="s">
        <v>528</v>
      </c>
      <c r="Y327" s="412" t="s">
        <v>528</v>
      </c>
      <c r="Z327" s="412">
        <v>2E-3</v>
      </c>
      <c r="AA327" s="412">
        <v>1.4E-2</v>
      </c>
      <c r="AB327" s="412">
        <v>0.04</v>
      </c>
      <c r="AC327" s="412">
        <v>6.8000000000000005E-2</v>
      </c>
      <c r="AD327" s="412">
        <v>0.11</v>
      </c>
      <c r="AE327" s="412">
        <v>0.152</v>
      </c>
      <c r="AF327" s="412">
        <v>0.19600000000000001</v>
      </c>
      <c r="AG327" s="412">
        <v>0.25800000000000001</v>
      </c>
      <c r="AH327" s="412">
        <v>0.39100000000000001</v>
      </c>
      <c r="AI327" s="412">
        <v>0.78800000000000003</v>
      </c>
      <c r="AJ327" s="412">
        <v>1.4059999999999999</v>
      </c>
      <c r="AK327" s="412">
        <v>2.262</v>
      </c>
      <c r="AL327" s="412">
        <v>3.415</v>
      </c>
      <c r="AM327" s="412">
        <v>4.9210000000000003</v>
      </c>
      <c r="AN327" s="412">
        <v>6.3460000000000001</v>
      </c>
      <c r="AO327" s="412">
        <v>7.6459999999999999</v>
      </c>
      <c r="AP327" s="412">
        <v>9.0350000000000001</v>
      </c>
      <c r="AQ327" s="412">
        <v>10.523999999999999</v>
      </c>
      <c r="AR327" s="412">
        <v>12.233000000000001</v>
      </c>
      <c r="AS327" s="412">
        <v>14.231</v>
      </c>
      <c r="AT327" s="412">
        <v>15.85</v>
      </c>
      <c r="AU327" s="412">
        <v>17.638000000000002</v>
      </c>
    </row>
    <row r="328" spans="21:47" ht="12.75" customHeight="1">
      <c r="U328" s="249" t="s">
        <v>71</v>
      </c>
      <c r="V328" s="251" t="s">
        <v>371</v>
      </c>
      <c r="W328" s="411" t="s">
        <v>528</v>
      </c>
      <c r="X328" s="412" t="s">
        <v>528</v>
      </c>
      <c r="Y328" s="412" t="s">
        <v>528</v>
      </c>
      <c r="Z328" s="412" t="s">
        <v>528</v>
      </c>
      <c r="AA328" s="412" t="s">
        <v>528</v>
      </c>
      <c r="AB328" s="412">
        <v>4.0000000000000001E-3</v>
      </c>
      <c r="AC328" s="412">
        <v>8.0000000000000002E-3</v>
      </c>
      <c r="AD328" s="412">
        <v>1.4999999999999999E-2</v>
      </c>
      <c r="AE328" s="412">
        <v>2.5000000000000001E-2</v>
      </c>
      <c r="AF328" s="412">
        <v>3.6999999999999998E-2</v>
      </c>
      <c r="AG328" s="412">
        <v>5.0999999999999997E-2</v>
      </c>
      <c r="AH328" s="412">
        <v>7.4999999999999997E-2</v>
      </c>
      <c r="AI328" s="412">
        <v>4.1000000000000002E-2</v>
      </c>
      <c r="AJ328" s="412">
        <v>0.13500000000000001</v>
      </c>
      <c r="AK328" s="412">
        <v>0.36399999999999999</v>
      </c>
      <c r="AL328" s="412">
        <v>0.58599999999999997</v>
      </c>
      <c r="AM328" s="412">
        <v>1</v>
      </c>
      <c r="AN328" s="412">
        <v>1.5920000000000001</v>
      </c>
      <c r="AO328" s="412">
        <v>1.931</v>
      </c>
      <c r="AP328" s="412">
        <v>2.3719999999999999</v>
      </c>
      <c r="AQ328" s="412">
        <v>2.7770000000000001</v>
      </c>
      <c r="AR328" s="412">
        <v>3.141</v>
      </c>
      <c r="AS328" s="412">
        <v>3.4660000000000002</v>
      </c>
      <c r="AT328" s="412">
        <v>3.7410000000000001</v>
      </c>
      <c r="AU328" s="412">
        <v>4.7389999999999999</v>
      </c>
    </row>
    <row r="329" spans="21:47" ht="13.5" customHeight="1">
      <c r="U329" s="191" t="s">
        <v>72</v>
      </c>
      <c r="V329" s="203" t="s">
        <v>371</v>
      </c>
      <c r="W329" s="411" t="s">
        <v>528</v>
      </c>
      <c r="X329" s="412" t="s">
        <v>528</v>
      </c>
      <c r="Y329" s="412">
        <v>0</v>
      </c>
      <c r="Z329" s="412">
        <v>4.0000000000000001E-3</v>
      </c>
      <c r="AA329" s="412">
        <v>1.7000000000000001E-2</v>
      </c>
      <c r="AB329" s="412">
        <v>4.7E-2</v>
      </c>
      <c r="AC329" s="412">
        <v>8.1000000000000003E-2</v>
      </c>
      <c r="AD329" s="412">
        <v>0.13100000000000001</v>
      </c>
      <c r="AE329" s="412">
        <v>0.183</v>
      </c>
      <c r="AF329" s="412">
        <v>0.24</v>
      </c>
      <c r="AG329" s="412">
        <v>0.318</v>
      </c>
      <c r="AH329" s="412">
        <v>0.48399999999999999</v>
      </c>
      <c r="AI329" s="412">
        <v>0.88500000000000001</v>
      </c>
      <c r="AJ329" s="412">
        <v>1.6279999999999999</v>
      </c>
      <c r="AK329" s="412">
        <v>2.742</v>
      </c>
      <c r="AL329" s="412">
        <v>4.1509999999999998</v>
      </c>
      <c r="AM329" s="412">
        <v>6.1109999999999998</v>
      </c>
      <c r="AN329" s="412">
        <v>8.1639999999999997</v>
      </c>
      <c r="AO329" s="412">
        <v>9.81</v>
      </c>
      <c r="AP329" s="412">
        <v>11.609</v>
      </c>
      <c r="AQ329" s="412">
        <v>13.499000000000001</v>
      </c>
      <c r="AR329" s="412">
        <v>15.593999999999999</v>
      </c>
      <c r="AS329" s="412">
        <v>17.965</v>
      </c>
      <c r="AT329" s="412">
        <v>19.815000000000001</v>
      </c>
      <c r="AU329" s="412">
        <v>22.632999999999999</v>
      </c>
    </row>
    <row r="330" spans="21:47" ht="13.5" customHeight="1">
      <c r="U330" s="198"/>
      <c r="V330" s="204"/>
      <c r="W330" s="252"/>
      <c r="X330" s="252"/>
      <c r="Y330" s="252"/>
      <c r="Z330" s="252"/>
      <c r="AA330" s="252"/>
      <c r="AB330" s="252"/>
      <c r="AC330" s="252"/>
      <c r="AD330" s="252"/>
      <c r="AE330" s="252"/>
      <c r="AF330" s="252"/>
      <c r="AG330" s="252"/>
      <c r="AH330" s="252"/>
      <c r="AI330" s="252"/>
      <c r="AJ330" s="252"/>
      <c r="AK330" s="252"/>
      <c r="AL330" s="252"/>
      <c r="AM330" s="252"/>
      <c r="AN330" s="252"/>
      <c r="AO330" s="252"/>
      <c r="AP330" s="252"/>
      <c r="AQ330" s="252"/>
      <c r="AR330" s="252"/>
      <c r="AS330" s="252"/>
      <c r="AT330" s="252"/>
      <c r="AU330" s="252"/>
    </row>
    <row r="331" spans="21:47" ht="13.5" customHeight="1">
      <c r="U331" s="198"/>
      <c r="V331" s="204"/>
      <c r="W331" s="252"/>
      <c r="X331" s="252"/>
      <c r="Y331" s="252"/>
      <c r="Z331" s="252"/>
      <c r="AA331" s="252"/>
      <c r="AB331" s="252"/>
      <c r="AC331" s="252"/>
      <c r="AD331" s="252"/>
      <c r="AE331" s="252"/>
      <c r="AF331" s="252"/>
      <c r="AG331" s="252"/>
      <c r="AH331" s="252"/>
      <c r="AI331" s="252"/>
      <c r="AJ331" s="252"/>
      <c r="AK331" s="252"/>
      <c r="AL331" s="252"/>
      <c r="AM331" s="252"/>
      <c r="AN331" s="252"/>
      <c r="AO331" s="252"/>
      <c r="AP331" s="252"/>
      <c r="AQ331" s="252"/>
      <c r="AR331" s="252"/>
      <c r="AS331" s="252"/>
      <c r="AT331" s="252"/>
      <c r="AU331" s="252"/>
    </row>
    <row r="332" spans="21:47" ht="13.5" customHeight="1">
      <c r="U332" s="34" t="s">
        <v>252</v>
      </c>
      <c r="V332" s="204"/>
      <c r="W332" s="252"/>
      <c r="X332" s="252"/>
      <c r="Y332" s="252"/>
      <c r="Z332" s="252"/>
      <c r="AA332" s="252"/>
      <c r="AB332" s="252"/>
      <c r="AC332" s="252"/>
      <c r="AD332" s="252"/>
      <c r="AE332" s="252"/>
      <c r="AF332" s="252"/>
      <c r="AG332" s="252"/>
      <c r="AH332" s="252"/>
      <c r="AI332" s="252"/>
      <c r="AJ332" s="252"/>
      <c r="AK332" s="252"/>
      <c r="AL332" s="252"/>
      <c r="AM332" s="252"/>
      <c r="AN332" s="252"/>
      <c r="AO332" s="252"/>
      <c r="AP332" s="252"/>
      <c r="AQ332" s="252"/>
      <c r="AR332" s="252"/>
      <c r="AS332" s="252"/>
      <c r="AT332" s="252"/>
      <c r="AU332" s="252"/>
    </row>
    <row r="333" spans="21:47" ht="13.5" customHeight="1">
      <c r="U333" s="173" t="s">
        <v>321</v>
      </c>
      <c r="V333" s="174" t="s">
        <v>5</v>
      </c>
      <c r="W333" s="41">
        <v>1990</v>
      </c>
      <c r="X333" s="41">
        <f t="shared" ref="X333:AU333" si="490">W333+1</f>
        <v>1991</v>
      </c>
      <c r="Y333" s="41">
        <f t="shared" si="490"/>
        <v>1992</v>
      </c>
      <c r="Z333" s="41">
        <f t="shared" si="490"/>
        <v>1993</v>
      </c>
      <c r="AA333" s="41">
        <f t="shared" si="490"/>
        <v>1994</v>
      </c>
      <c r="AB333" s="41">
        <f t="shared" si="490"/>
        <v>1995</v>
      </c>
      <c r="AC333" s="41">
        <f t="shared" si="490"/>
        <v>1996</v>
      </c>
      <c r="AD333" s="41">
        <f t="shared" si="490"/>
        <v>1997</v>
      </c>
      <c r="AE333" s="41">
        <f t="shared" si="490"/>
        <v>1998</v>
      </c>
      <c r="AF333" s="41">
        <f t="shared" si="490"/>
        <v>1999</v>
      </c>
      <c r="AG333" s="41">
        <f t="shared" si="490"/>
        <v>2000</v>
      </c>
      <c r="AH333" s="41">
        <f t="shared" si="490"/>
        <v>2001</v>
      </c>
      <c r="AI333" s="41">
        <f t="shared" si="490"/>
        <v>2002</v>
      </c>
      <c r="AJ333" s="41">
        <f t="shared" si="490"/>
        <v>2003</v>
      </c>
      <c r="AK333" s="41">
        <f t="shared" si="490"/>
        <v>2004</v>
      </c>
      <c r="AL333" s="41">
        <f t="shared" si="490"/>
        <v>2005</v>
      </c>
      <c r="AM333" s="41">
        <f t="shared" si="490"/>
        <v>2006</v>
      </c>
      <c r="AN333" s="41">
        <f t="shared" si="490"/>
        <v>2007</v>
      </c>
      <c r="AO333" s="41">
        <f t="shared" si="490"/>
        <v>2008</v>
      </c>
      <c r="AP333" s="41">
        <f t="shared" si="490"/>
        <v>2009</v>
      </c>
      <c r="AQ333" s="41">
        <f t="shared" si="490"/>
        <v>2010</v>
      </c>
      <c r="AR333" s="41">
        <f t="shared" si="490"/>
        <v>2011</v>
      </c>
      <c r="AS333" s="41">
        <f t="shared" si="490"/>
        <v>2012</v>
      </c>
      <c r="AT333" s="41">
        <f t="shared" si="490"/>
        <v>2013</v>
      </c>
      <c r="AU333" s="41">
        <f t="shared" si="490"/>
        <v>2014</v>
      </c>
    </row>
    <row r="334" spans="21:47" ht="13.5" customHeight="1">
      <c r="U334" s="253" t="s">
        <v>427</v>
      </c>
      <c r="V334" s="254" t="s">
        <v>428</v>
      </c>
      <c r="W334" s="255">
        <v>14</v>
      </c>
      <c r="X334" s="255">
        <v>59</v>
      </c>
      <c r="Y334" s="255">
        <v>150</v>
      </c>
      <c r="Z334" s="255">
        <v>108</v>
      </c>
      <c r="AA334" s="255">
        <v>75</v>
      </c>
      <c r="AB334" s="255">
        <v>53</v>
      </c>
      <c r="AC334" s="255">
        <v>27</v>
      </c>
      <c r="AD334" s="255">
        <v>25</v>
      </c>
      <c r="AE334" s="255">
        <v>90</v>
      </c>
      <c r="AF334" s="255">
        <v>50</v>
      </c>
      <c r="AG334" s="255">
        <v>30</v>
      </c>
      <c r="AH334" s="255">
        <v>40</v>
      </c>
      <c r="AI334" s="255">
        <v>50</v>
      </c>
      <c r="AJ334" s="255">
        <v>30</v>
      </c>
      <c r="AK334" s="255">
        <v>0</v>
      </c>
      <c r="AL334" s="255">
        <v>0</v>
      </c>
      <c r="AM334" s="255">
        <v>1</v>
      </c>
      <c r="AN334" s="255">
        <v>20</v>
      </c>
      <c r="AO334" s="255">
        <v>20</v>
      </c>
      <c r="AP334" s="255">
        <v>0</v>
      </c>
      <c r="AQ334" s="255">
        <v>0</v>
      </c>
      <c r="AR334" s="255">
        <v>0</v>
      </c>
      <c r="AS334" s="255">
        <v>0</v>
      </c>
      <c r="AT334" s="255">
        <v>0</v>
      </c>
      <c r="AU334" s="255">
        <v>0</v>
      </c>
    </row>
    <row r="335" spans="21:47" ht="13.5" customHeight="1">
      <c r="U335" s="253" t="s">
        <v>429</v>
      </c>
      <c r="V335" s="254" t="s">
        <v>173</v>
      </c>
      <c r="W335" s="255">
        <v>3</v>
      </c>
      <c r="X335" s="255">
        <v>3</v>
      </c>
      <c r="Y335" s="255">
        <v>3</v>
      </c>
      <c r="Z335" s="255">
        <v>3</v>
      </c>
      <c r="AA335" s="255">
        <v>3</v>
      </c>
      <c r="AB335" s="255">
        <v>3</v>
      </c>
      <c r="AC335" s="255">
        <v>3</v>
      </c>
      <c r="AD335" s="255">
        <v>3</v>
      </c>
      <c r="AE335" s="255">
        <v>3</v>
      </c>
      <c r="AF335" s="255">
        <v>3</v>
      </c>
      <c r="AG335" s="255">
        <v>3</v>
      </c>
      <c r="AH335" s="255">
        <v>3</v>
      </c>
      <c r="AI335" s="255">
        <v>3</v>
      </c>
      <c r="AJ335" s="255">
        <v>3</v>
      </c>
      <c r="AK335" s="255">
        <v>3</v>
      </c>
      <c r="AL335" s="255">
        <v>3</v>
      </c>
      <c r="AM335" s="255">
        <v>3</v>
      </c>
      <c r="AN335" s="255">
        <v>3</v>
      </c>
      <c r="AO335" s="255">
        <v>3</v>
      </c>
      <c r="AP335" s="255">
        <v>3</v>
      </c>
      <c r="AQ335" s="255">
        <v>3</v>
      </c>
      <c r="AR335" s="255">
        <v>3</v>
      </c>
      <c r="AS335" s="255">
        <v>3</v>
      </c>
      <c r="AT335" s="255">
        <v>3</v>
      </c>
      <c r="AU335" s="255">
        <v>3</v>
      </c>
    </row>
    <row r="336" spans="21:47" ht="13.5" customHeight="1">
      <c r="U336" s="253" t="s">
        <v>430</v>
      </c>
      <c r="V336" s="254" t="s">
        <v>174</v>
      </c>
      <c r="W336" s="256">
        <v>2E-3</v>
      </c>
      <c r="X336" s="256">
        <v>2E-3</v>
      </c>
      <c r="Y336" s="256">
        <v>2E-3</v>
      </c>
      <c r="Z336" s="256">
        <v>2E-3</v>
      </c>
      <c r="AA336" s="256">
        <v>2E-3</v>
      </c>
      <c r="AB336" s="256">
        <v>2E-3</v>
      </c>
      <c r="AC336" s="256">
        <v>2E-3</v>
      </c>
      <c r="AD336" s="256">
        <v>2E-3</v>
      </c>
      <c r="AE336" s="256">
        <v>2E-3</v>
      </c>
      <c r="AF336" s="256">
        <v>2E-3</v>
      </c>
      <c r="AG336" s="256">
        <v>2E-3</v>
      </c>
      <c r="AH336" s="256">
        <v>2E-3</v>
      </c>
      <c r="AI336" s="256">
        <v>2E-3</v>
      </c>
      <c r="AJ336" s="256">
        <v>2E-3</v>
      </c>
      <c r="AK336" s="256">
        <v>2E-3</v>
      </c>
      <c r="AL336" s="256">
        <v>2E-3</v>
      </c>
      <c r="AM336" s="256">
        <v>2E-3</v>
      </c>
      <c r="AN336" s="256">
        <v>2E-3</v>
      </c>
      <c r="AO336" s="256">
        <v>2E-3</v>
      </c>
      <c r="AP336" s="256">
        <v>2E-3</v>
      </c>
      <c r="AQ336" s="256">
        <v>2E-3</v>
      </c>
      <c r="AR336" s="256">
        <v>2E-3</v>
      </c>
      <c r="AS336" s="256">
        <v>2E-3</v>
      </c>
      <c r="AT336" s="256">
        <v>2E-3</v>
      </c>
      <c r="AU336" s="256">
        <v>2E-3</v>
      </c>
    </row>
    <row r="337" spans="21:47" ht="13.5" customHeight="1">
      <c r="U337" s="253" t="s">
        <v>431</v>
      </c>
      <c r="V337" s="254" t="s">
        <v>428</v>
      </c>
      <c r="W337" s="257">
        <v>363</v>
      </c>
      <c r="X337" s="257">
        <v>387</v>
      </c>
      <c r="Y337" s="257">
        <v>391</v>
      </c>
      <c r="Z337" s="257">
        <v>382</v>
      </c>
      <c r="AA337" s="257">
        <v>390</v>
      </c>
      <c r="AB337" s="257">
        <v>390</v>
      </c>
      <c r="AC337" s="257">
        <v>374</v>
      </c>
      <c r="AD337" s="257">
        <v>380</v>
      </c>
      <c r="AE337" s="257">
        <v>378</v>
      </c>
      <c r="AF337" s="257">
        <v>377</v>
      </c>
      <c r="AG337" s="257">
        <v>378</v>
      </c>
      <c r="AH337" s="257">
        <v>376</v>
      </c>
      <c r="AI337" s="257">
        <v>371</v>
      </c>
      <c r="AJ337" s="257">
        <v>370</v>
      </c>
      <c r="AK337" s="257">
        <v>380</v>
      </c>
      <c r="AL337" s="257">
        <v>383</v>
      </c>
      <c r="AM337" s="257">
        <v>387</v>
      </c>
      <c r="AN337" s="257">
        <v>386</v>
      </c>
      <c r="AO337" s="257">
        <v>382</v>
      </c>
      <c r="AP337" s="257">
        <v>377</v>
      </c>
      <c r="AQ337" s="257">
        <v>367</v>
      </c>
      <c r="AR337" s="257">
        <v>365</v>
      </c>
      <c r="AS337" s="257">
        <v>365</v>
      </c>
      <c r="AT337" s="257">
        <v>365</v>
      </c>
      <c r="AU337" s="257">
        <v>365</v>
      </c>
    </row>
    <row r="338" spans="21:47" ht="13.5" customHeight="1">
      <c r="U338" s="253" t="s">
        <v>432</v>
      </c>
      <c r="V338" s="254" t="s">
        <v>173</v>
      </c>
      <c r="W338" s="257">
        <v>3</v>
      </c>
      <c r="X338" s="257">
        <v>3</v>
      </c>
      <c r="Y338" s="257">
        <v>3</v>
      </c>
      <c r="Z338" s="257">
        <v>3</v>
      </c>
      <c r="AA338" s="257">
        <v>3</v>
      </c>
      <c r="AB338" s="257">
        <v>3</v>
      </c>
      <c r="AC338" s="257">
        <v>3</v>
      </c>
      <c r="AD338" s="257">
        <v>3</v>
      </c>
      <c r="AE338" s="257">
        <v>3</v>
      </c>
      <c r="AF338" s="257">
        <v>3</v>
      </c>
      <c r="AG338" s="257">
        <v>3</v>
      </c>
      <c r="AH338" s="257">
        <v>3</v>
      </c>
      <c r="AI338" s="257">
        <v>3</v>
      </c>
      <c r="AJ338" s="257">
        <v>3</v>
      </c>
      <c r="AK338" s="257">
        <v>3</v>
      </c>
      <c r="AL338" s="257">
        <v>3</v>
      </c>
      <c r="AM338" s="257">
        <v>3</v>
      </c>
      <c r="AN338" s="257">
        <v>3</v>
      </c>
      <c r="AO338" s="257">
        <v>3</v>
      </c>
      <c r="AP338" s="257">
        <v>3</v>
      </c>
      <c r="AQ338" s="257">
        <v>3</v>
      </c>
      <c r="AR338" s="257">
        <v>3</v>
      </c>
      <c r="AS338" s="257">
        <v>3</v>
      </c>
      <c r="AT338" s="257">
        <v>3</v>
      </c>
      <c r="AU338" s="257">
        <v>3</v>
      </c>
    </row>
    <row r="339" spans="21:47" ht="13.5" customHeight="1">
      <c r="U339" s="253" t="s">
        <v>433</v>
      </c>
      <c r="V339" s="254" t="s">
        <v>174</v>
      </c>
      <c r="W339" s="258">
        <v>0.15</v>
      </c>
      <c r="X339" s="258">
        <v>0.15</v>
      </c>
      <c r="Y339" s="258">
        <v>0.15</v>
      </c>
      <c r="Z339" s="258">
        <v>0.15</v>
      </c>
      <c r="AA339" s="258">
        <v>0.15</v>
      </c>
      <c r="AB339" s="258">
        <v>0.15</v>
      </c>
      <c r="AC339" s="258">
        <v>0.15</v>
      </c>
      <c r="AD339" s="258">
        <v>0.15</v>
      </c>
      <c r="AE339" s="258">
        <v>0.15</v>
      </c>
      <c r="AF339" s="258">
        <v>0.15</v>
      </c>
      <c r="AG339" s="258">
        <v>0.15</v>
      </c>
      <c r="AH339" s="258">
        <v>0.15</v>
      </c>
      <c r="AI339" s="258">
        <v>0.15</v>
      </c>
      <c r="AJ339" s="258">
        <v>0.15</v>
      </c>
      <c r="AK339" s="258">
        <v>0.15</v>
      </c>
      <c r="AL339" s="258">
        <v>0.15</v>
      </c>
      <c r="AM339" s="258">
        <v>0.15</v>
      </c>
      <c r="AN339" s="258">
        <v>0.15</v>
      </c>
      <c r="AO339" s="258">
        <v>0.15</v>
      </c>
      <c r="AP339" s="258">
        <v>0.15</v>
      </c>
      <c r="AQ339" s="258">
        <v>0.15</v>
      </c>
      <c r="AR339" s="258">
        <v>0.15</v>
      </c>
      <c r="AS339" s="258">
        <v>0.15</v>
      </c>
      <c r="AT339" s="258">
        <v>0.15</v>
      </c>
      <c r="AU339" s="258">
        <v>0.15</v>
      </c>
    </row>
    <row r="340" spans="21:47" ht="13.5" customHeight="1">
      <c r="U340" s="253" t="s">
        <v>434</v>
      </c>
      <c r="V340" s="254" t="s">
        <v>428</v>
      </c>
      <c r="W340" s="257">
        <v>1</v>
      </c>
      <c r="X340" s="257">
        <v>2</v>
      </c>
      <c r="Y340" s="257">
        <v>6</v>
      </c>
      <c r="Z340" s="257">
        <v>23</v>
      </c>
      <c r="AA340" s="257">
        <v>11</v>
      </c>
      <c r="AB340" s="257">
        <v>7</v>
      </c>
      <c r="AC340" s="257">
        <v>35</v>
      </c>
      <c r="AD340" s="257">
        <v>23</v>
      </c>
      <c r="AE340" s="257">
        <v>4</v>
      </c>
      <c r="AF340" s="257">
        <v>3</v>
      </c>
      <c r="AG340" s="257">
        <v>5</v>
      </c>
      <c r="AH340" s="257">
        <v>7</v>
      </c>
      <c r="AI340" s="257">
        <v>8</v>
      </c>
      <c r="AJ340" s="257">
        <v>2</v>
      </c>
      <c r="AK340" s="257">
        <v>0</v>
      </c>
      <c r="AL340" s="257">
        <v>1</v>
      </c>
      <c r="AM340" s="257">
        <v>1</v>
      </c>
      <c r="AN340" s="257">
        <v>9</v>
      </c>
      <c r="AO340" s="257">
        <v>10</v>
      </c>
      <c r="AP340" s="257">
        <v>10</v>
      </c>
      <c r="AQ340" s="257">
        <v>14</v>
      </c>
      <c r="AR340" s="257">
        <v>9</v>
      </c>
      <c r="AS340" s="257">
        <v>13</v>
      </c>
      <c r="AT340" s="257">
        <v>8</v>
      </c>
      <c r="AU340" s="257">
        <v>8</v>
      </c>
    </row>
    <row r="341" spans="21:47" ht="13.5" customHeight="1">
      <c r="U341" s="253" t="s">
        <v>435</v>
      </c>
      <c r="V341" s="254" t="s">
        <v>173</v>
      </c>
      <c r="W341" s="257">
        <v>1.5</v>
      </c>
      <c r="X341" s="257">
        <v>1.5</v>
      </c>
      <c r="Y341" s="257">
        <v>1.5</v>
      </c>
      <c r="Z341" s="257">
        <v>1.5</v>
      </c>
      <c r="AA341" s="257">
        <v>1.5</v>
      </c>
      <c r="AB341" s="257">
        <v>1.5</v>
      </c>
      <c r="AC341" s="257">
        <v>1.5</v>
      </c>
      <c r="AD341" s="257">
        <v>1.5</v>
      </c>
      <c r="AE341" s="257">
        <v>1.5</v>
      </c>
      <c r="AF341" s="257">
        <v>1.5</v>
      </c>
      <c r="AG341" s="257">
        <v>1.5</v>
      </c>
      <c r="AH341" s="257">
        <v>1.5</v>
      </c>
      <c r="AI341" s="257">
        <v>1.5</v>
      </c>
      <c r="AJ341" s="257">
        <v>1.5</v>
      </c>
      <c r="AK341" s="257">
        <v>1.5</v>
      </c>
      <c r="AL341" s="257">
        <v>1.5</v>
      </c>
      <c r="AM341" s="257">
        <v>1.5</v>
      </c>
      <c r="AN341" s="257">
        <v>1.5</v>
      </c>
      <c r="AO341" s="257">
        <v>1.5</v>
      </c>
      <c r="AP341" s="257">
        <v>1.5</v>
      </c>
      <c r="AQ341" s="257">
        <v>1.5</v>
      </c>
      <c r="AR341" s="257">
        <v>1.5</v>
      </c>
      <c r="AS341" s="257">
        <v>1.5</v>
      </c>
      <c r="AT341" s="257">
        <v>1.5</v>
      </c>
      <c r="AU341" s="257">
        <v>1.5</v>
      </c>
    </row>
    <row r="342" spans="21:47" ht="13.5" customHeight="1">
      <c r="U342" s="253" t="s">
        <v>436</v>
      </c>
      <c r="V342" s="254" t="s">
        <v>174</v>
      </c>
      <c r="W342" s="259">
        <v>0.7</v>
      </c>
      <c r="X342" s="259">
        <v>0.7</v>
      </c>
      <c r="Y342" s="259">
        <v>0.7</v>
      </c>
      <c r="Z342" s="259">
        <v>0.7</v>
      </c>
      <c r="AA342" s="259">
        <v>0.7</v>
      </c>
      <c r="AB342" s="259">
        <v>0.7</v>
      </c>
      <c r="AC342" s="259">
        <v>0.7</v>
      </c>
      <c r="AD342" s="259">
        <v>0.7</v>
      </c>
      <c r="AE342" s="259">
        <v>0.7</v>
      </c>
      <c r="AF342" s="259">
        <v>0.7</v>
      </c>
      <c r="AG342" s="259">
        <v>0.7</v>
      </c>
      <c r="AH342" s="259">
        <v>0.7</v>
      </c>
      <c r="AI342" s="259">
        <v>0.7</v>
      </c>
      <c r="AJ342" s="259">
        <v>0.7</v>
      </c>
      <c r="AK342" s="259">
        <v>0.7</v>
      </c>
      <c r="AL342" s="259">
        <v>0.7</v>
      </c>
      <c r="AM342" s="259">
        <v>0.7</v>
      </c>
      <c r="AN342" s="259">
        <v>0.7</v>
      </c>
      <c r="AO342" s="259">
        <v>0.7</v>
      </c>
      <c r="AP342" s="259">
        <v>0.7</v>
      </c>
      <c r="AQ342" s="259">
        <v>0.7</v>
      </c>
      <c r="AR342" s="259">
        <v>0.7</v>
      </c>
      <c r="AS342" s="259">
        <v>0.7</v>
      </c>
      <c r="AT342" s="259">
        <v>0.7</v>
      </c>
      <c r="AU342" s="259">
        <v>0.7</v>
      </c>
    </row>
    <row r="343" spans="21:47" ht="13.5" customHeight="1">
      <c r="U343" s="253" t="s">
        <v>437</v>
      </c>
      <c r="V343" s="226" t="s">
        <v>438</v>
      </c>
      <c r="W343" s="260" t="s">
        <v>528</v>
      </c>
      <c r="X343" s="260" t="s">
        <v>528</v>
      </c>
      <c r="Y343" s="260" t="s">
        <v>528</v>
      </c>
      <c r="Z343" s="260" t="s">
        <v>528</v>
      </c>
      <c r="AA343" s="260" t="s">
        <v>528</v>
      </c>
      <c r="AB343" s="260" t="s">
        <v>528</v>
      </c>
      <c r="AC343" s="260" t="s">
        <v>528</v>
      </c>
      <c r="AD343" s="260" t="s">
        <v>528</v>
      </c>
      <c r="AE343" s="260" t="s">
        <v>528</v>
      </c>
      <c r="AF343" s="260">
        <v>1E-3</v>
      </c>
      <c r="AG343" s="260">
        <v>1E-3</v>
      </c>
      <c r="AH343" s="260">
        <v>1E-3</v>
      </c>
      <c r="AI343" s="260">
        <v>1E-3</v>
      </c>
      <c r="AJ343" s="260">
        <v>1E-3</v>
      </c>
      <c r="AK343" s="260" t="s">
        <v>528</v>
      </c>
      <c r="AL343" s="260" t="s">
        <v>528</v>
      </c>
      <c r="AM343" s="261">
        <v>2.0000000000000002E-5</v>
      </c>
      <c r="AN343" s="262">
        <v>5.0000000000000001E-4</v>
      </c>
      <c r="AO343" s="262">
        <v>5.0000000000000001E-4</v>
      </c>
      <c r="AP343" s="260" t="s">
        <v>528</v>
      </c>
      <c r="AQ343" s="260" t="s">
        <v>528</v>
      </c>
      <c r="AR343" s="260" t="s">
        <v>528</v>
      </c>
      <c r="AS343" s="260" t="s">
        <v>528</v>
      </c>
      <c r="AT343" s="260" t="s">
        <v>528</v>
      </c>
      <c r="AU343" s="260" t="s">
        <v>528</v>
      </c>
    </row>
    <row r="344" spans="21:47" ht="13.5" customHeight="1">
      <c r="U344" s="253" t="s">
        <v>439</v>
      </c>
      <c r="V344" s="226" t="s">
        <v>438</v>
      </c>
      <c r="W344" s="263" t="s">
        <v>528</v>
      </c>
      <c r="X344" s="263" t="s">
        <v>528</v>
      </c>
      <c r="Y344" s="263" t="s">
        <v>528</v>
      </c>
      <c r="Z344" s="263" t="s">
        <v>528</v>
      </c>
      <c r="AA344" s="263" t="s">
        <v>528</v>
      </c>
      <c r="AB344" s="263" t="s">
        <v>528</v>
      </c>
      <c r="AC344" s="263" t="s">
        <v>528</v>
      </c>
      <c r="AD344" s="263" t="s">
        <v>528</v>
      </c>
      <c r="AE344" s="263" t="s">
        <v>528</v>
      </c>
      <c r="AF344" s="263">
        <v>5.0999999999999997E-2</v>
      </c>
      <c r="AG344" s="263">
        <v>0.08</v>
      </c>
      <c r="AH344" s="263">
        <v>0.123</v>
      </c>
      <c r="AI344" s="263">
        <v>0.20300000000000001</v>
      </c>
      <c r="AJ344" s="263">
        <v>0.27800000000000002</v>
      </c>
      <c r="AK344" s="263">
        <v>0.34</v>
      </c>
      <c r="AL344" s="263">
        <v>0.39500000000000002</v>
      </c>
      <c r="AM344" s="263">
        <v>0.434</v>
      </c>
      <c r="AN344" s="263">
        <v>0.48399999999999999</v>
      </c>
      <c r="AO344" s="263">
        <v>0.67400000000000004</v>
      </c>
      <c r="AP344" s="263">
        <v>0.66500000000000004</v>
      </c>
      <c r="AQ344" s="263">
        <v>0.64800000000000002</v>
      </c>
      <c r="AR344" s="263">
        <v>0.64400000000000002</v>
      </c>
      <c r="AS344" s="263">
        <v>0.64400000000000002</v>
      </c>
      <c r="AT344" s="263">
        <v>0.64400000000000002</v>
      </c>
      <c r="AU344" s="263">
        <v>0.64400000000000002</v>
      </c>
    </row>
    <row r="345" spans="21:47" ht="13.5" customHeight="1">
      <c r="U345" s="253" t="s">
        <v>440</v>
      </c>
      <c r="V345" s="226" t="s">
        <v>438</v>
      </c>
      <c r="W345" s="263" t="s">
        <v>528</v>
      </c>
      <c r="X345" s="263" t="s">
        <v>528</v>
      </c>
      <c r="Y345" s="263" t="s">
        <v>528</v>
      </c>
      <c r="Z345" s="263" t="s">
        <v>528</v>
      </c>
      <c r="AA345" s="263" t="s">
        <v>528</v>
      </c>
      <c r="AB345" s="263" t="s">
        <v>528</v>
      </c>
      <c r="AC345" s="263" t="s">
        <v>528</v>
      </c>
      <c r="AD345" s="263" t="s">
        <v>528</v>
      </c>
      <c r="AE345" s="263" t="s">
        <v>528</v>
      </c>
      <c r="AF345" s="263" t="s">
        <v>528</v>
      </c>
      <c r="AG345" s="263" t="s">
        <v>528</v>
      </c>
      <c r="AH345" s="263" t="s">
        <v>528</v>
      </c>
      <c r="AI345" s="263" t="s">
        <v>528</v>
      </c>
      <c r="AJ345" s="263" t="s">
        <v>528</v>
      </c>
      <c r="AK345" s="263" t="s">
        <v>528</v>
      </c>
      <c r="AL345" s="263" t="s">
        <v>528</v>
      </c>
      <c r="AM345" s="263" t="s">
        <v>528</v>
      </c>
      <c r="AN345" s="263" t="s">
        <v>528</v>
      </c>
      <c r="AO345" s="263" t="s">
        <v>528</v>
      </c>
      <c r="AP345" s="263">
        <v>1.7999999999999999E-2</v>
      </c>
      <c r="AQ345" s="263">
        <v>2.5000000000000001E-2</v>
      </c>
      <c r="AR345" s="263">
        <v>1.6E-2</v>
      </c>
      <c r="AS345" s="263">
        <v>2.3E-2</v>
      </c>
      <c r="AT345" s="263">
        <v>1.4E-2</v>
      </c>
      <c r="AU345" s="263">
        <v>1.4E-2</v>
      </c>
    </row>
    <row r="346" spans="21:47" ht="13.5" customHeight="1">
      <c r="U346" s="253" t="s">
        <v>441</v>
      </c>
      <c r="V346" s="226" t="s">
        <v>438</v>
      </c>
      <c r="W346" s="263" t="s">
        <v>528</v>
      </c>
      <c r="X346" s="263" t="s">
        <v>528</v>
      </c>
      <c r="Y346" s="263" t="s">
        <v>528</v>
      </c>
      <c r="Z346" s="263" t="s">
        <v>528</v>
      </c>
      <c r="AA346" s="263" t="s">
        <v>528</v>
      </c>
      <c r="AB346" s="263" t="s">
        <v>528</v>
      </c>
      <c r="AC346" s="263" t="s">
        <v>528</v>
      </c>
      <c r="AD346" s="263" t="s">
        <v>528</v>
      </c>
      <c r="AE346" s="263" t="s">
        <v>528</v>
      </c>
      <c r="AF346" s="263">
        <v>5.1999999999999998E-2</v>
      </c>
      <c r="AG346" s="263">
        <v>8.1000000000000003E-2</v>
      </c>
      <c r="AH346" s="263">
        <v>0.124</v>
      </c>
      <c r="AI346" s="263">
        <v>0.20399999999999999</v>
      </c>
      <c r="AJ346" s="263">
        <v>0.27900000000000003</v>
      </c>
      <c r="AK346" s="263">
        <v>0.34</v>
      </c>
      <c r="AL346" s="263">
        <v>0.39500000000000002</v>
      </c>
      <c r="AM346" s="263">
        <v>0.434</v>
      </c>
      <c r="AN346" s="263">
        <v>0.48499999999999999</v>
      </c>
      <c r="AO346" s="263">
        <v>0.67500000000000004</v>
      </c>
      <c r="AP346" s="263">
        <v>0.68300000000000005</v>
      </c>
      <c r="AQ346" s="263">
        <v>0.67200000000000004</v>
      </c>
      <c r="AR346" s="263">
        <v>0.66</v>
      </c>
      <c r="AS346" s="263">
        <v>0.66700000000000004</v>
      </c>
      <c r="AT346" s="263">
        <v>0.65800000000000003</v>
      </c>
      <c r="AU346" s="263">
        <v>0.65800000000000003</v>
      </c>
    </row>
    <row r="347" spans="21:47" ht="13.5" customHeight="1">
      <c r="U347" s="59"/>
      <c r="V347" s="227"/>
      <c r="W347" s="264"/>
      <c r="X347" s="264"/>
      <c r="Y347" s="264"/>
      <c r="Z347" s="264"/>
      <c r="AA347" s="264"/>
      <c r="AB347" s="264"/>
      <c r="AC347" s="264"/>
      <c r="AD347" s="264"/>
      <c r="AE347" s="264"/>
      <c r="AF347" s="264"/>
      <c r="AG347" s="264"/>
      <c r="AH347" s="264"/>
      <c r="AI347" s="264"/>
      <c r="AJ347" s="264"/>
      <c r="AK347" s="264"/>
      <c r="AL347" s="264"/>
      <c r="AM347" s="264"/>
      <c r="AN347" s="264"/>
      <c r="AO347" s="264"/>
      <c r="AP347" s="264"/>
      <c r="AQ347" s="264"/>
      <c r="AR347" s="264"/>
      <c r="AS347" s="264"/>
      <c r="AT347" s="264"/>
      <c r="AU347" s="264"/>
    </row>
    <row r="348" spans="21:47" ht="13.5" customHeight="1">
      <c r="U348" s="59"/>
      <c r="V348" s="227"/>
      <c r="W348" s="264"/>
      <c r="X348" s="264"/>
      <c r="Y348" s="264"/>
      <c r="Z348" s="264"/>
      <c r="AA348" s="264"/>
      <c r="AB348" s="264"/>
      <c r="AC348" s="264"/>
      <c r="AD348" s="264"/>
      <c r="AE348" s="264"/>
      <c r="AF348" s="264"/>
      <c r="AG348" s="264"/>
      <c r="AH348" s="264"/>
      <c r="AI348" s="264"/>
      <c r="AJ348" s="264"/>
      <c r="AK348" s="264"/>
      <c r="AL348" s="264"/>
      <c r="AM348" s="264"/>
      <c r="AN348" s="264"/>
      <c r="AO348" s="264"/>
      <c r="AP348" s="264"/>
      <c r="AQ348" s="264"/>
      <c r="AR348" s="264"/>
      <c r="AS348" s="264"/>
      <c r="AT348" s="264"/>
      <c r="AU348" s="264"/>
    </row>
    <row r="349" spans="21:47" ht="13.5" customHeight="1">
      <c r="U349" s="34" t="s">
        <v>254</v>
      </c>
      <c r="V349" s="227"/>
      <c r="W349" s="264"/>
      <c r="X349" s="264"/>
      <c r="Y349" s="264"/>
      <c r="Z349" s="264"/>
      <c r="AA349" s="264"/>
      <c r="AB349" s="264"/>
      <c r="AC349" s="264"/>
      <c r="AD349" s="264"/>
      <c r="AE349" s="264"/>
      <c r="AF349" s="264"/>
      <c r="AG349" s="264"/>
      <c r="AH349" s="264"/>
      <c r="AI349" s="264"/>
      <c r="AJ349" s="264"/>
      <c r="AK349" s="264"/>
      <c r="AL349" s="264"/>
      <c r="AM349" s="264"/>
      <c r="AN349" s="264"/>
      <c r="AO349" s="264"/>
      <c r="AP349" s="264"/>
      <c r="AQ349" s="264"/>
      <c r="AR349" s="264"/>
      <c r="AS349" s="264"/>
      <c r="AT349" s="264"/>
      <c r="AU349" s="264"/>
    </row>
    <row r="350" spans="21:47" ht="13.5" customHeight="1">
      <c r="U350" s="173" t="s">
        <v>321</v>
      </c>
      <c r="V350" s="174" t="s">
        <v>5</v>
      </c>
      <c r="W350" s="41">
        <v>1990</v>
      </c>
      <c r="X350" s="41">
        <f t="shared" ref="X350:AU350" si="491">W350+1</f>
        <v>1991</v>
      </c>
      <c r="Y350" s="41">
        <f t="shared" si="491"/>
        <v>1992</v>
      </c>
      <c r="Z350" s="41">
        <f t="shared" si="491"/>
        <v>1993</v>
      </c>
      <c r="AA350" s="41">
        <f t="shared" si="491"/>
        <v>1994</v>
      </c>
      <c r="AB350" s="41">
        <f t="shared" si="491"/>
        <v>1995</v>
      </c>
      <c r="AC350" s="41">
        <f t="shared" si="491"/>
        <v>1996</v>
      </c>
      <c r="AD350" s="41">
        <f t="shared" si="491"/>
        <v>1997</v>
      </c>
      <c r="AE350" s="41">
        <f t="shared" si="491"/>
        <v>1998</v>
      </c>
      <c r="AF350" s="41">
        <f t="shared" si="491"/>
        <v>1999</v>
      </c>
      <c r="AG350" s="41">
        <f t="shared" si="491"/>
        <v>2000</v>
      </c>
      <c r="AH350" s="41">
        <f t="shared" si="491"/>
        <v>2001</v>
      </c>
      <c r="AI350" s="41">
        <f t="shared" si="491"/>
        <v>2002</v>
      </c>
      <c r="AJ350" s="41">
        <f t="shared" si="491"/>
        <v>2003</v>
      </c>
      <c r="AK350" s="41">
        <f t="shared" si="491"/>
        <v>2004</v>
      </c>
      <c r="AL350" s="41">
        <f t="shared" si="491"/>
        <v>2005</v>
      </c>
      <c r="AM350" s="41">
        <f t="shared" si="491"/>
        <v>2006</v>
      </c>
      <c r="AN350" s="41">
        <f t="shared" si="491"/>
        <v>2007</v>
      </c>
      <c r="AO350" s="41">
        <f t="shared" si="491"/>
        <v>2008</v>
      </c>
      <c r="AP350" s="41">
        <f t="shared" si="491"/>
        <v>2009</v>
      </c>
      <c r="AQ350" s="41">
        <f t="shared" si="491"/>
        <v>2010</v>
      </c>
      <c r="AR350" s="41">
        <f t="shared" si="491"/>
        <v>2011</v>
      </c>
      <c r="AS350" s="41">
        <f t="shared" si="491"/>
        <v>2012</v>
      </c>
      <c r="AT350" s="41">
        <f t="shared" si="491"/>
        <v>2013</v>
      </c>
      <c r="AU350" s="41">
        <f t="shared" si="491"/>
        <v>2014</v>
      </c>
    </row>
    <row r="351" spans="21:47" ht="13.5" customHeight="1">
      <c r="U351" s="253" t="s">
        <v>442</v>
      </c>
      <c r="V351" s="254" t="s">
        <v>173</v>
      </c>
      <c r="W351" s="257">
        <v>0</v>
      </c>
      <c r="X351" s="257">
        <v>0</v>
      </c>
      <c r="Y351" s="257">
        <v>0</v>
      </c>
      <c r="Z351" s="257">
        <v>0</v>
      </c>
      <c r="AA351" s="257">
        <v>0</v>
      </c>
      <c r="AB351" s="257">
        <v>0</v>
      </c>
      <c r="AC351" s="257" t="s">
        <v>534</v>
      </c>
      <c r="AD351" s="257" t="s">
        <v>535</v>
      </c>
      <c r="AE351" s="257" t="s">
        <v>536</v>
      </c>
      <c r="AF351" s="257" t="s">
        <v>537</v>
      </c>
      <c r="AG351" s="257" t="s">
        <v>538</v>
      </c>
      <c r="AH351" s="257" t="s">
        <v>539</v>
      </c>
      <c r="AI351" s="257" t="s">
        <v>540</v>
      </c>
      <c r="AJ351" s="257" t="s">
        <v>541</v>
      </c>
      <c r="AK351" s="257" t="s">
        <v>542</v>
      </c>
      <c r="AL351" s="257" t="s">
        <v>543</v>
      </c>
      <c r="AM351" s="257" t="s">
        <v>544</v>
      </c>
      <c r="AN351" s="257" t="s">
        <v>545</v>
      </c>
      <c r="AO351" s="257" t="s">
        <v>546</v>
      </c>
      <c r="AP351" s="257" t="s">
        <v>547</v>
      </c>
      <c r="AQ351" s="257" t="s">
        <v>548</v>
      </c>
      <c r="AR351" s="257" t="s">
        <v>549</v>
      </c>
      <c r="AS351" s="257" t="s">
        <v>550</v>
      </c>
      <c r="AT351" s="257" t="s">
        <v>551</v>
      </c>
      <c r="AU351" s="257" t="s">
        <v>552</v>
      </c>
    </row>
    <row r="352" spans="21:47" ht="13.5" customHeight="1">
      <c r="U352" s="253" t="s">
        <v>430</v>
      </c>
      <c r="V352" s="254" t="s">
        <v>174</v>
      </c>
      <c r="W352" s="256">
        <v>2E-3</v>
      </c>
      <c r="X352" s="256">
        <v>2E-3</v>
      </c>
      <c r="Y352" s="256">
        <v>2E-3</v>
      </c>
      <c r="Z352" s="256">
        <v>2E-3</v>
      </c>
      <c r="AA352" s="256">
        <v>2E-3</v>
      </c>
      <c r="AB352" s="256">
        <v>2E-3</v>
      </c>
      <c r="AC352" s="256">
        <v>2E-3</v>
      </c>
      <c r="AD352" s="256">
        <v>2E-3</v>
      </c>
      <c r="AE352" s="256">
        <v>2E-3</v>
      </c>
      <c r="AF352" s="256">
        <v>2E-3</v>
      </c>
      <c r="AG352" s="256">
        <v>2E-3</v>
      </c>
      <c r="AH352" s="256">
        <v>2E-3</v>
      </c>
      <c r="AI352" s="256">
        <v>2E-3</v>
      </c>
      <c r="AJ352" s="256">
        <v>2E-3</v>
      </c>
      <c r="AK352" s="256">
        <v>2E-3</v>
      </c>
      <c r="AL352" s="256">
        <v>2E-3</v>
      </c>
      <c r="AM352" s="256">
        <v>2E-3</v>
      </c>
      <c r="AN352" s="256">
        <v>2E-3</v>
      </c>
      <c r="AO352" s="256">
        <v>2E-3</v>
      </c>
      <c r="AP352" s="256">
        <v>2E-3</v>
      </c>
      <c r="AQ352" s="256">
        <v>2E-3</v>
      </c>
      <c r="AR352" s="256">
        <v>2E-3</v>
      </c>
      <c r="AS352" s="256">
        <v>2E-3</v>
      </c>
      <c r="AT352" s="256">
        <v>2E-3</v>
      </c>
      <c r="AU352" s="256">
        <v>2E-3</v>
      </c>
    </row>
    <row r="353" spans="21:47" ht="13.5" customHeight="1">
      <c r="U353" s="253" t="s">
        <v>443</v>
      </c>
      <c r="V353" s="254" t="s">
        <v>444</v>
      </c>
      <c r="W353" s="255">
        <v>11681</v>
      </c>
      <c r="X353" s="255">
        <v>11656</v>
      </c>
      <c r="Y353" s="255">
        <v>11579</v>
      </c>
      <c r="Z353" s="255">
        <v>11404</v>
      </c>
      <c r="AA353" s="255">
        <v>11272</v>
      </c>
      <c r="AB353" s="255">
        <v>11267</v>
      </c>
      <c r="AC353" s="255">
        <v>10967</v>
      </c>
      <c r="AD353" s="255">
        <v>10732</v>
      </c>
      <c r="AE353" s="255">
        <v>10359</v>
      </c>
      <c r="AF353" s="255">
        <v>9641</v>
      </c>
      <c r="AG353" s="255">
        <v>9422</v>
      </c>
      <c r="AH353" s="255">
        <v>9475</v>
      </c>
      <c r="AI353" s="255">
        <v>8993</v>
      </c>
      <c r="AJ353" s="255">
        <v>8758</v>
      </c>
      <c r="AK353" s="255">
        <v>8658</v>
      </c>
      <c r="AL353" s="255">
        <v>8562</v>
      </c>
      <c r="AM353" s="255">
        <v>8473</v>
      </c>
      <c r="AN353" s="255">
        <v>8350</v>
      </c>
      <c r="AO353" s="255">
        <v>8180</v>
      </c>
      <c r="AP353" s="255">
        <v>7948</v>
      </c>
      <c r="AQ353" s="255">
        <v>7863</v>
      </c>
      <c r="AR353" s="255">
        <v>7779</v>
      </c>
      <c r="AS353" s="255">
        <v>7800</v>
      </c>
      <c r="AT353" s="255">
        <v>7783</v>
      </c>
      <c r="AU353" s="255">
        <v>7829</v>
      </c>
    </row>
    <row r="354" spans="21:47" ht="13.5" customHeight="1">
      <c r="U354" s="253" t="s">
        <v>445</v>
      </c>
      <c r="V354" s="254" t="s">
        <v>173</v>
      </c>
      <c r="W354" s="257" t="s">
        <v>553</v>
      </c>
      <c r="X354" s="257" t="s">
        <v>553</v>
      </c>
      <c r="Y354" s="257" t="s">
        <v>553</v>
      </c>
      <c r="Z354" s="257" t="s">
        <v>553</v>
      </c>
      <c r="AA354" s="257" t="s">
        <v>553</v>
      </c>
      <c r="AB354" s="257" t="s">
        <v>553</v>
      </c>
      <c r="AC354" s="257" t="s">
        <v>553</v>
      </c>
      <c r="AD354" s="257" t="s">
        <v>553</v>
      </c>
      <c r="AE354" s="257" t="s">
        <v>553</v>
      </c>
      <c r="AF354" s="257" t="s">
        <v>553</v>
      </c>
      <c r="AG354" s="257" t="s">
        <v>553</v>
      </c>
      <c r="AH354" s="257" t="s">
        <v>553</v>
      </c>
      <c r="AI354" s="257" t="s">
        <v>553</v>
      </c>
      <c r="AJ354" s="257" t="s">
        <v>553</v>
      </c>
      <c r="AK354" s="257" t="s">
        <v>553</v>
      </c>
      <c r="AL354" s="257" t="s">
        <v>553</v>
      </c>
      <c r="AM354" s="257" t="s">
        <v>553</v>
      </c>
      <c r="AN354" s="257" t="s">
        <v>553</v>
      </c>
      <c r="AO354" s="257" t="s">
        <v>553</v>
      </c>
      <c r="AP354" s="257" t="s">
        <v>553</v>
      </c>
      <c r="AQ354" s="257" t="s">
        <v>553</v>
      </c>
      <c r="AR354" s="257" t="s">
        <v>553</v>
      </c>
      <c r="AS354" s="257" t="s">
        <v>553</v>
      </c>
      <c r="AT354" s="257" t="s">
        <v>553</v>
      </c>
      <c r="AU354" s="257" t="s">
        <v>553</v>
      </c>
    </row>
    <row r="355" spans="21:47" ht="13.5" customHeight="1">
      <c r="U355" s="253" t="s">
        <v>433</v>
      </c>
      <c r="V355" s="254" t="s">
        <v>174</v>
      </c>
      <c r="W355" s="265">
        <v>0.15</v>
      </c>
      <c r="X355" s="265">
        <v>0.15</v>
      </c>
      <c r="Y355" s="265">
        <v>0.15</v>
      </c>
      <c r="Z355" s="265">
        <v>0.15</v>
      </c>
      <c r="AA355" s="265">
        <v>0.15</v>
      </c>
      <c r="AB355" s="265">
        <v>0.15</v>
      </c>
      <c r="AC355" s="265">
        <v>0.15</v>
      </c>
      <c r="AD355" s="265">
        <v>0.15</v>
      </c>
      <c r="AE355" s="265">
        <v>0.15</v>
      </c>
      <c r="AF355" s="265">
        <v>0.15</v>
      </c>
      <c r="AG355" s="265">
        <v>0.15</v>
      </c>
      <c r="AH355" s="265">
        <v>0.15</v>
      </c>
      <c r="AI355" s="265">
        <v>0.15</v>
      </c>
      <c r="AJ355" s="265">
        <v>0.15</v>
      </c>
      <c r="AK355" s="265">
        <v>0.15</v>
      </c>
      <c r="AL355" s="265">
        <v>0.15</v>
      </c>
      <c r="AM355" s="265">
        <v>0.15</v>
      </c>
      <c r="AN355" s="265">
        <v>0.15</v>
      </c>
      <c r="AO355" s="265">
        <v>0.15</v>
      </c>
      <c r="AP355" s="265">
        <v>0.15</v>
      </c>
      <c r="AQ355" s="265">
        <v>0.15</v>
      </c>
      <c r="AR355" s="265">
        <v>0.15</v>
      </c>
      <c r="AS355" s="265">
        <v>0.15</v>
      </c>
      <c r="AT355" s="265">
        <v>0.15</v>
      </c>
      <c r="AU355" s="265">
        <v>0.15</v>
      </c>
    </row>
    <row r="356" spans="21:47" ht="13.5" customHeight="1">
      <c r="U356" s="253" t="s">
        <v>434</v>
      </c>
      <c r="V356" s="254" t="s">
        <v>428</v>
      </c>
      <c r="W356" s="257">
        <v>700</v>
      </c>
      <c r="X356" s="257">
        <v>680</v>
      </c>
      <c r="Y356" s="257">
        <v>674</v>
      </c>
      <c r="Z356" s="257">
        <v>392</v>
      </c>
      <c r="AA356" s="257">
        <v>146</v>
      </c>
      <c r="AB356" s="257">
        <v>232</v>
      </c>
      <c r="AC356" s="257">
        <v>182</v>
      </c>
      <c r="AD356" s="257">
        <v>248</v>
      </c>
      <c r="AE356" s="257">
        <v>128</v>
      </c>
      <c r="AF356" s="257">
        <v>206</v>
      </c>
      <c r="AG356" s="257">
        <v>188</v>
      </c>
      <c r="AH356" s="257">
        <v>94</v>
      </c>
      <c r="AI356" s="257">
        <v>204</v>
      </c>
      <c r="AJ356" s="257">
        <v>92</v>
      </c>
      <c r="AK356" s="257">
        <v>24</v>
      </c>
      <c r="AL356" s="257">
        <v>0</v>
      </c>
      <c r="AM356" s="257">
        <v>2</v>
      </c>
      <c r="AN356" s="257">
        <v>0</v>
      </c>
      <c r="AO356" s="257">
        <v>2</v>
      </c>
      <c r="AP356" s="257">
        <v>4</v>
      </c>
      <c r="AQ356" s="257">
        <v>2</v>
      </c>
      <c r="AR356" s="257">
        <v>0</v>
      </c>
      <c r="AS356" s="257">
        <v>0</v>
      </c>
      <c r="AT356" s="257">
        <v>68</v>
      </c>
      <c r="AU356" s="257">
        <v>68</v>
      </c>
    </row>
    <row r="357" spans="21:47" ht="13.5" customHeight="1">
      <c r="U357" s="253" t="s">
        <v>446</v>
      </c>
      <c r="V357" s="254" t="s">
        <v>173</v>
      </c>
      <c r="W357" s="257">
        <v>0</v>
      </c>
      <c r="X357" s="257">
        <v>0</v>
      </c>
      <c r="Y357" s="257">
        <v>0</v>
      </c>
      <c r="Z357" s="257">
        <v>0</v>
      </c>
      <c r="AA357" s="257">
        <v>0</v>
      </c>
      <c r="AB357" s="257">
        <v>0</v>
      </c>
      <c r="AC357" s="257">
        <v>0</v>
      </c>
      <c r="AD357" s="257">
        <v>0</v>
      </c>
      <c r="AE357" s="257">
        <v>0</v>
      </c>
      <c r="AF357" s="257">
        <v>0</v>
      </c>
      <c r="AG357" s="257">
        <v>0</v>
      </c>
      <c r="AH357" s="257">
        <v>0</v>
      </c>
      <c r="AI357" s="257">
        <v>0</v>
      </c>
      <c r="AJ357" s="257">
        <v>0</v>
      </c>
      <c r="AK357" s="257">
        <v>0</v>
      </c>
      <c r="AL357" s="257">
        <v>0</v>
      </c>
      <c r="AM357" s="257">
        <v>0</v>
      </c>
      <c r="AN357" s="257">
        <v>0</v>
      </c>
      <c r="AO357" s="257">
        <v>0</v>
      </c>
      <c r="AP357" s="257">
        <v>0</v>
      </c>
      <c r="AQ357" s="257" t="s">
        <v>554</v>
      </c>
      <c r="AR357" s="257" t="s">
        <v>555</v>
      </c>
      <c r="AS357" s="257" t="s">
        <v>555</v>
      </c>
      <c r="AT357" s="257" t="s">
        <v>556</v>
      </c>
      <c r="AU357" s="257" t="s">
        <v>557</v>
      </c>
    </row>
    <row r="358" spans="21:47" ht="13.5" customHeight="1">
      <c r="U358" s="253" t="s">
        <v>436</v>
      </c>
      <c r="V358" s="254" t="s">
        <v>174</v>
      </c>
      <c r="W358" s="265">
        <v>0.7</v>
      </c>
      <c r="X358" s="265">
        <v>0.7</v>
      </c>
      <c r="Y358" s="265">
        <v>0.7</v>
      </c>
      <c r="Z358" s="265">
        <v>0.7</v>
      </c>
      <c r="AA358" s="265">
        <v>0.7</v>
      </c>
      <c r="AB358" s="265">
        <v>0.7</v>
      </c>
      <c r="AC358" s="265">
        <v>0.7</v>
      </c>
      <c r="AD358" s="265">
        <v>0.7</v>
      </c>
      <c r="AE358" s="265">
        <v>0.7</v>
      </c>
      <c r="AF358" s="265">
        <v>0.7</v>
      </c>
      <c r="AG358" s="265">
        <v>0.7</v>
      </c>
      <c r="AH358" s="265">
        <v>0.7</v>
      </c>
      <c r="AI358" s="265">
        <v>0.7</v>
      </c>
      <c r="AJ358" s="265">
        <v>0.7</v>
      </c>
      <c r="AK358" s="265">
        <v>0.7</v>
      </c>
      <c r="AL358" s="265">
        <v>0.7</v>
      </c>
      <c r="AM358" s="265">
        <v>0.7</v>
      </c>
      <c r="AN358" s="265">
        <v>0.7</v>
      </c>
      <c r="AO358" s="265">
        <v>0.7</v>
      </c>
      <c r="AP358" s="265">
        <v>0.7</v>
      </c>
      <c r="AQ358" s="265">
        <v>0.7</v>
      </c>
      <c r="AR358" s="265">
        <v>0.7</v>
      </c>
      <c r="AS358" s="265">
        <v>0.7</v>
      </c>
      <c r="AT358" s="265">
        <v>0.7</v>
      </c>
      <c r="AU358" s="265">
        <v>0.7</v>
      </c>
    </row>
    <row r="359" spans="21:47" ht="13.5" customHeight="1">
      <c r="U359" s="253" t="s">
        <v>437</v>
      </c>
      <c r="V359" s="226" t="s">
        <v>438</v>
      </c>
      <c r="W359" s="260" t="s">
        <v>528</v>
      </c>
      <c r="X359" s="260" t="s">
        <v>528</v>
      </c>
      <c r="Y359" s="260" t="s">
        <v>528</v>
      </c>
      <c r="Z359" s="260" t="s">
        <v>528</v>
      </c>
      <c r="AA359" s="260" t="s">
        <v>528</v>
      </c>
      <c r="AB359" s="260" t="s">
        <v>528</v>
      </c>
      <c r="AC359" s="260">
        <v>0</v>
      </c>
      <c r="AD359" s="260">
        <v>0</v>
      </c>
      <c r="AE359" s="260">
        <v>1E-3</v>
      </c>
      <c r="AF359" s="260">
        <v>1E-3</v>
      </c>
      <c r="AG359" s="260">
        <v>8.0000000000000002E-3</v>
      </c>
      <c r="AH359" s="260">
        <v>1.9E-2</v>
      </c>
      <c r="AI359" s="260">
        <v>5.6000000000000001E-2</v>
      </c>
      <c r="AJ359" s="260">
        <v>3.1E-2</v>
      </c>
      <c r="AK359" s="260">
        <v>5.5E-2</v>
      </c>
      <c r="AL359" s="260">
        <v>6.6000000000000003E-2</v>
      </c>
      <c r="AM359" s="260">
        <v>8.2000000000000003E-2</v>
      </c>
      <c r="AN359" s="260">
        <v>0.113</v>
      </c>
      <c r="AO359" s="260">
        <v>0.13300000000000001</v>
      </c>
      <c r="AP359" s="260">
        <v>0.13800000000000001</v>
      </c>
      <c r="AQ359" s="260">
        <v>0.127</v>
      </c>
      <c r="AR359" s="260">
        <v>0.215</v>
      </c>
      <c r="AS359" s="260">
        <v>0.30499999999999999</v>
      </c>
      <c r="AT359" s="260">
        <v>0.36099999999999999</v>
      </c>
      <c r="AU359" s="260">
        <v>0.25600000000000001</v>
      </c>
    </row>
    <row r="360" spans="21:47" ht="13.5" customHeight="1">
      <c r="U360" s="253" t="s">
        <v>439</v>
      </c>
      <c r="V360" s="226" t="s">
        <v>438</v>
      </c>
      <c r="W360" s="260" t="s">
        <v>528</v>
      </c>
      <c r="X360" s="260" t="s">
        <v>528</v>
      </c>
      <c r="Y360" s="260" t="s">
        <v>528</v>
      </c>
      <c r="Z360" s="260" t="s">
        <v>528</v>
      </c>
      <c r="AA360" s="260" t="s">
        <v>528</v>
      </c>
      <c r="AB360" s="260" t="s">
        <v>528</v>
      </c>
      <c r="AC360" s="260">
        <v>8.0000000000000002E-3</v>
      </c>
      <c r="AD360" s="260">
        <v>0.04</v>
      </c>
      <c r="AE360" s="260">
        <v>0.13700000000000001</v>
      </c>
      <c r="AF360" s="260">
        <v>0.21299999999999999</v>
      </c>
      <c r="AG360" s="260">
        <v>1.163</v>
      </c>
      <c r="AH360" s="260">
        <v>3.431</v>
      </c>
      <c r="AI360" s="260">
        <v>8.0850000000000009</v>
      </c>
      <c r="AJ360" s="260">
        <v>11.442</v>
      </c>
      <c r="AK360" s="260">
        <v>17.175000000000001</v>
      </c>
      <c r="AL360" s="260">
        <v>23.783000000000001</v>
      </c>
      <c r="AM360" s="260">
        <v>32.203000000000003</v>
      </c>
      <c r="AN360" s="260">
        <v>42.085999999999999</v>
      </c>
      <c r="AO360" s="260">
        <v>52.353000000000002</v>
      </c>
      <c r="AP360" s="260">
        <v>62.463000000000001</v>
      </c>
      <c r="AQ360" s="260">
        <v>77.897000000000006</v>
      </c>
      <c r="AR360" s="260">
        <v>95.516000000000005</v>
      </c>
      <c r="AS360" s="260">
        <v>124.812</v>
      </c>
      <c r="AT360" s="260">
        <v>162.755</v>
      </c>
      <c r="AU360" s="260">
        <v>176.79400000000001</v>
      </c>
    </row>
    <row r="361" spans="21:47" ht="13.5" customHeight="1">
      <c r="U361" s="253" t="s">
        <v>440</v>
      </c>
      <c r="V361" s="226" t="s">
        <v>438</v>
      </c>
      <c r="W361" s="260" t="s">
        <v>528</v>
      </c>
      <c r="X361" s="260" t="s">
        <v>528</v>
      </c>
      <c r="Y361" s="260" t="s">
        <v>528</v>
      </c>
      <c r="Z361" s="260" t="s">
        <v>528</v>
      </c>
      <c r="AA361" s="260" t="s">
        <v>528</v>
      </c>
      <c r="AB361" s="260" t="s">
        <v>528</v>
      </c>
      <c r="AC361" s="260" t="s">
        <v>528</v>
      </c>
      <c r="AD361" s="260" t="s">
        <v>528</v>
      </c>
      <c r="AE361" s="260" t="s">
        <v>528</v>
      </c>
      <c r="AF361" s="260" t="s">
        <v>528</v>
      </c>
      <c r="AG361" s="260" t="s">
        <v>528</v>
      </c>
      <c r="AH361" s="260" t="s">
        <v>528</v>
      </c>
      <c r="AI361" s="260" t="s">
        <v>528</v>
      </c>
      <c r="AJ361" s="260" t="s">
        <v>528</v>
      </c>
      <c r="AK361" s="260" t="s">
        <v>528</v>
      </c>
      <c r="AL361" s="260" t="s">
        <v>528</v>
      </c>
      <c r="AM361" s="260" t="s">
        <v>528</v>
      </c>
      <c r="AN361" s="260" t="s">
        <v>528</v>
      </c>
      <c r="AO361" s="260" t="s">
        <v>528</v>
      </c>
      <c r="AP361" s="260">
        <v>0</v>
      </c>
      <c r="AQ361" s="260">
        <v>0</v>
      </c>
      <c r="AR361" s="260" t="s">
        <v>528</v>
      </c>
      <c r="AS361" s="260" t="s">
        <v>528</v>
      </c>
      <c r="AT361" s="260">
        <v>6.7000000000000004E-2</v>
      </c>
      <c r="AU361" s="260">
        <v>0.155</v>
      </c>
    </row>
    <row r="362" spans="21:47" ht="13.5" customHeight="1">
      <c r="U362" s="253" t="s">
        <v>441</v>
      </c>
      <c r="V362" s="226" t="s">
        <v>438</v>
      </c>
      <c r="W362" s="266" t="s">
        <v>528</v>
      </c>
      <c r="X362" s="266" t="s">
        <v>528</v>
      </c>
      <c r="Y362" s="266" t="s">
        <v>528</v>
      </c>
      <c r="Z362" s="266" t="s">
        <v>528</v>
      </c>
      <c r="AA362" s="266" t="s">
        <v>528</v>
      </c>
      <c r="AB362" s="266" t="s">
        <v>528</v>
      </c>
      <c r="AC362" s="306">
        <v>8.0000000000000002E-3</v>
      </c>
      <c r="AD362" s="306">
        <v>0.04</v>
      </c>
      <c r="AE362" s="306">
        <v>0.13800000000000001</v>
      </c>
      <c r="AF362" s="306">
        <v>0.214</v>
      </c>
      <c r="AG362" s="306">
        <v>1.171</v>
      </c>
      <c r="AH362" s="306">
        <v>3.45</v>
      </c>
      <c r="AI362" s="306">
        <v>8.141</v>
      </c>
      <c r="AJ362" s="306">
        <v>11.474</v>
      </c>
      <c r="AK362" s="306">
        <v>17.23</v>
      </c>
      <c r="AL362" s="306">
        <v>23.85</v>
      </c>
      <c r="AM362" s="306">
        <v>32.284999999999997</v>
      </c>
      <c r="AN362" s="306">
        <v>42.198</v>
      </c>
      <c r="AO362" s="306">
        <v>52.484999999999999</v>
      </c>
      <c r="AP362" s="306">
        <v>62.600999999999999</v>
      </c>
      <c r="AQ362" s="306">
        <v>78.024000000000001</v>
      </c>
      <c r="AR362" s="306">
        <v>95.730999999999995</v>
      </c>
      <c r="AS362" s="306">
        <v>125.11799999999999</v>
      </c>
      <c r="AT362" s="306">
        <v>163.18299999999999</v>
      </c>
      <c r="AU362" s="306">
        <v>177.20500000000001</v>
      </c>
    </row>
    <row r="363" spans="21:47" ht="13.5" customHeight="1">
      <c r="U363" s="59"/>
      <c r="V363" s="227"/>
      <c r="W363" s="264"/>
      <c r="X363" s="264"/>
      <c r="Y363" s="264"/>
      <c r="Z363" s="264"/>
      <c r="AA363" s="264"/>
      <c r="AB363" s="264"/>
      <c r="AC363" s="264"/>
      <c r="AD363" s="264"/>
      <c r="AE363" s="264"/>
      <c r="AF363" s="264"/>
      <c r="AG363" s="264"/>
      <c r="AH363" s="264"/>
      <c r="AI363" s="264"/>
      <c r="AJ363" s="264"/>
      <c r="AK363" s="264"/>
      <c r="AL363" s="264"/>
      <c r="AM363" s="264"/>
      <c r="AN363" s="264"/>
      <c r="AO363" s="264"/>
      <c r="AP363" s="264"/>
      <c r="AQ363" s="264"/>
      <c r="AR363" s="264"/>
      <c r="AS363" s="264"/>
      <c r="AT363" s="264"/>
      <c r="AU363" s="264"/>
    </row>
    <row r="364" spans="21:47" ht="13.5" customHeight="1">
      <c r="U364" s="59"/>
      <c r="V364" s="227"/>
      <c r="W364" s="264"/>
      <c r="X364" s="264"/>
      <c r="Y364" s="264"/>
      <c r="Z364" s="264"/>
      <c r="AA364" s="264"/>
      <c r="AB364" s="264"/>
      <c r="AC364" s="264"/>
      <c r="AD364" s="264"/>
      <c r="AE364" s="264"/>
      <c r="AF364" s="264"/>
      <c r="AG364" s="264"/>
      <c r="AH364" s="264"/>
      <c r="AI364" s="264"/>
      <c r="AJ364" s="264"/>
      <c r="AK364" s="264"/>
      <c r="AL364" s="264"/>
      <c r="AM364" s="264"/>
      <c r="AN364" s="264"/>
      <c r="AO364" s="264"/>
      <c r="AP364" s="264"/>
      <c r="AQ364" s="264"/>
      <c r="AR364" s="264"/>
      <c r="AS364" s="264"/>
      <c r="AT364" s="264"/>
      <c r="AU364" s="264"/>
    </row>
    <row r="365" spans="21:47" ht="13.5" customHeight="1">
      <c r="U365" s="34" t="s">
        <v>233</v>
      </c>
      <c r="V365" s="172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</row>
    <row r="366" spans="21:47" ht="13.5" customHeight="1">
      <c r="U366" s="181" t="s">
        <v>321</v>
      </c>
      <c r="V366" s="173" t="s">
        <v>332</v>
      </c>
      <c r="W366" s="41">
        <v>1990</v>
      </c>
      <c r="X366" s="41">
        <f t="shared" ref="X366:AK366" si="492">W366+1</f>
        <v>1991</v>
      </c>
      <c r="Y366" s="41">
        <f t="shared" si="492"/>
        <v>1992</v>
      </c>
      <c r="Z366" s="41">
        <f t="shared" si="492"/>
        <v>1993</v>
      </c>
      <c r="AA366" s="41">
        <f t="shared" si="492"/>
        <v>1994</v>
      </c>
      <c r="AB366" s="41">
        <f t="shared" si="492"/>
        <v>1995</v>
      </c>
      <c r="AC366" s="41">
        <f t="shared" si="492"/>
        <v>1996</v>
      </c>
      <c r="AD366" s="41">
        <f t="shared" si="492"/>
        <v>1997</v>
      </c>
      <c r="AE366" s="41">
        <f t="shared" si="492"/>
        <v>1998</v>
      </c>
      <c r="AF366" s="41">
        <f t="shared" si="492"/>
        <v>1999</v>
      </c>
      <c r="AG366" s="41">
        <f t="shared" si="492"/>
        <v>2000</v>
      </c>
      <c r="AH366" s="41">
        <f t="shared" si="492"/>
        <v>2001</v>
      </c>
      <c r="AI366" s="41">
        <f t="shared" si="492"/>
        <v>2002</v>
      </c>
      <c r="AJ366" s="41">
        <f t="shared" si="492"/>
        <v>2003</v>
      </c>
      <c r="AK366" s="41">
        <f t="shared" si="492"/>
        <v>2004</v>
      </c>
      <c r="AL366" s="41">
        <f t="shared" ref="AL366:AU366" si="493">AK366+1</f>
        <v>2005</v>
      </c>
      <c r="AM366" s="41">
        <f t="shared" si="493"/>
        <v>2006</v>
      </c>
      <c r="AN366" s="41">
        <f t="shared" si="493"/>
        <v>2007</v>
      </c>
      <c r="AO366" s="41">
        <f t="shared" si="493"/>
        <v>2008</v>
      </c>
      <c r="AP366" s="41">
        <f t="shared" si="493"/>
        <v>2009</v>
      </c>
      <c r="AQ366" s="41">
        <f t="shared" si="493"/>
        <v>2010</v>
      </c>
      <c r="AR366" s="41">
        <f t="shared" si="493"/>
        <v>2011</v>
      </c>
      <c r="AS366" s="41">
        <f t="shared" si="493"/>
        <v>2012</v>
      </c>
      <c r="AT366" s="41">
        <f t="shared" si="493"/>
        <v>2013</v>
      </c>
      <c r="AU366" s="41">
        <f t="shared" si="493"/>
        <v>2014</v>
      </c>
    </row>
    <row r="367" spans="21:47" ht="12.75" customHeight="1">
      <c r="U367" s="222" t="s">
        <v>447</v>
      </c>
      <c r="V367" s="189" t="s">
        <v>411</v>
      </c>
      <c r="W367" s="313" t="s">
        <v>528</v>
      </c>
      <c r="X367" s="314" t="s">
        <v>528</v>
      </c>
      <c r="Y367" s="314" t="s">
        <v>528</v>
      </c>
      <c r="Z367" s="314" t="s">
        <v>528</v>
      </c>
      <c r="AA367" s="314" t="s">
        <v>528</v>
      </c>
      <c r="AB367" s="314" t="s">
        <v>528</v>
      </c>
      <c r="AC367" s="314" t="s">
        <v>528</v>
      </c>
      <c r="AD367" s="314" t="s">
        <v>528</v>
      </c>
      <c r="AE367" s="314" t="s">
        <v>528</v>
      </c>
      <c r="AF367" s="314">
        <v>12</v>
      </c>
      <c r="AG367" s="314">
        <v>272</v>
      </c>
      <c r="AH367" s="314">
        <v>344</v>
      </c>
      <c r="AI367" s="314">
        <v>321</v>
      </c>
      <c r="AJ367" s="314">
        <v>344</v>
      </c>
      <c r="AK367" s="314">
        <v>350</v>
      </c>
      <c r="AL367" s="314">
        <v>355</v>
      </c>
      <c r="AM367" s="314">
        <v>338</v>
      </c>
      <c r="AN367" s="314">
        <v>301</v>
      </c>
      <c r="AO367" s="314">
        <v>270</v>
      </c>
      <c r="AP367" s="314">
        <v>173</v>
      </c>
      <c r="AQ367" s="314">
        <v>173</v>
      </c>
      <c r="AR367" s="314">
        <v>124</v>
      </c>
      <c r="AS367" s="314">
        <v>30</v>
      </c>
      <c r="AT367" s="314">
        <v>10</v>
      </c>
      <c r="AU367" s="314">
        <v>8</v>
      </c>
    </row>
    <row r="368" spans="21:47" ht="12.75" customHeight="1">
      <c r="U368" s="222" t="s">
        <v>448</v>
      </c>
      <c r="V368" s="189" t="s">
        <v>50</v>
      </c>
      <c r="W368" s="315" t="s">
        <v>528</v>
      </c>
      <c r="X368" s="316" t="s">
        <v>528</v>
      </c>
      <c r="Y368" s="316" t="s">
        <v>528</v>
      </c>
      <c r="Z368" s="316" t="s">
        <v>528</v>
      </c>
      <c r="AA368" s="316" t="s">
        <v>528</v>
      </c>
      <c r="AB368" s="316" t="s">
        <v>528</v>
      </c>
      <c r="AC368" s="316" t="s">
        <v>528</v>
      </c>
      <c r="AD368" s="316" t="s">
        <v>528</v>
      </c>
      <c r="AE368" s="316" t="s">
        <v>528</v>
      </c>
      <c r="AF368" s="316">
        <v>300</v>
      </c>
      <c r="AG368" s="316">
        <v>300</v>
      </c>
      <c r="AH368" s="316">
        <v>280</v>
      </c>
      <c r="AI368" s="316">
        <v>240</v>
      </c>
      <c r="AJ368" s="316">
        <v>220</v>
      </c>
      <c r="AK368" s="316">
        <v>220</v>
      </c>
      <c r="AL368" s="316">
        <v>220</v>
      </c>
      <c r="AM368" s="316">
        <v>219</v>
      </c>
      <c r="AN368" s="316">
        <v>219</v>
      </c>
      <c r="AO368" s="316">
        <v>219</v>
      </c>
      <c r="AP368" s="316">
        <v>219</v>
      </c>
      <c r="AQ368" s="316">
        <v>219</v>
      </c>
      <c r="AR368" s="316">
        <v>219</v>
      </c>
      <c r="AS368" s="316">
        <v>219</v>
      </c>
      <c r="AT368" s="316">
        <v>219</v>
      </c>
      <c r="AU368" s="316">
        <v>219</v>
      </c>
    </row>
    <row r="369" spans="21:48" ht="12.75" customHeight="1">
      <c r="U369" s="222" t="s">
        <v>409</v>
      </c>
      <c r="V369" s="189" t="s">
        <v>37</v>
      </c>
      <c r="W369" s="315" t="s">
        <v>528</v>
      </c>
      <c r="X369" s="316" t="s">
        <v>528</v>
      </c>
      <c r="Y369" s="316" t="s">
        <v>528</v>
      </c>
      <c r="Z369" s="316" t="s">
        <v>528</v>
      </c>
      <c r="AA369" s="316" t="s">
        <v>528</v>
      </c>
      <c r="AB369" s="429">
        <v>4.0000000000000001E-3</v>
      </c>
      <c r="AC369" s="429">
        <v>4.0000000000000001E-3</v>
      </c>
      <c r="AD369" s="429">
        <v>4.0000000000000001E-3</v>
      </c>
      <c r="AE369" s="429">
        <v>4.0000000000000001E-3</v>
      </c>
      <c r="AF369" s="429">
        <v>4.0000000000000001E-3</v>
      </c>
      <c r="AG369" s="429">
        <v>4.0000000000000001E-3</v>
      </c>
      <c r="AH369" s="429">
        <v>5.0000000000000001E-3</v>
      </c>
      <c r="AI369" s="429">
        <v>3.0000000000000001E-3</v>
      </c>
      <c r="AJ369" s="429">
        <v>3.0000000000000001E-3</v>
      </c>
      <c r="AK369" s="429">
        <v>3.0000000000000001E-3</v>
      </c>
      <c r="AL369" s="429">
        <v>3.0000000000000001E-3</v>
      </c>
      <c r="AM369" s="429">
        <v>3.0000000000000001E-3</v>
      </c>
      <c r="AN369" s="429">
        <v>3.0000000000000001E-3</v>
      </c>
      <c r="AO369" s="429">
        <v>3.0000000000000001E-3</v>
      </c>
      <c r="AP369" s="429">
        <v>3.0000000000000001E-3</v>
      </c>
      <c r="AQ369" s="429">
        <v>3.0000000000000001E-3</v>
      </c>
      <c r="AR369" s="429">
        <v>3.0000000000000001E-3</v>
      </c>
      <c r="AS369" s="429">
        <v>3.0000000000000001E-3</v>
      </c>
      <c r="AT369" s="429">
        <v>3.0000000000000001E-3</v>
      </c>
      <c r="AU369" s="429">
        <v>3.0000000000000001E-3</v>
      </c>
      <c r="AV369" s="434"/>
    </row>
    <row r="370" spans="21:48" ht="12.75" customHeight="1">
      <c r="U370" s="222" t="s">
        <v>449</v>
      </c>
      <c r="V370" s="189" t="s">
        <v>411</v>
      </c>
      <c r="W370" s="315" t="s">
        <v>528</v>
      </c>
      <c r="X370" s="316" t="s">
        <v>528</v>
      </c>
      <c r="Y370" s="316" t="s">
        <v>528</v>
      </c>
      <c r="Z370" s="316" t="s">
        <v>528</v>
      </c>
      <c r="AA370" s="316" t="s">
        <v>528</v>
      </c>
      <c r="AB370" s="316" t="s">
        <v>528</v>
      </c>
      <c r="AC370" s="316" t="s">
        <v>528</v>
      </c>
      <c r="AD370" s="316" t="s">
        <v>528</v>
      </c>
      <c r="AE370" s="316" t="s">
        <v>528</v>
      </c>
      <c r="AF370" s="316">
        <v>12</v>
      </c>
      <c r="AG370" s="316">
        <v>284</v>
      </c>
      <c r="AH370" s="316">
        <v>628</v>
      </c>
      <c r="AI370" s="316">
        <v>949</v>
      </c>
      <c r="AJ370" s="316">
        <v>1293</v>
      </c>
      <c r="AK370" s="316">
        <v>1643</v>
      </c>
      <c r="AL370" s="316">
        <v>1999</v>
      </c>
      <c r="AM370" s="316">
        <v>2265</v>
      </c>
      <c r="AN370" s="316">
        <v>2393</v>
      </c>
      <c r="AO370" s="316">
        <v>2384</v>
      </c>
      <c r="AP370" s="316">
        <v>2368</v>
      </c>
      <c r="AQ370" s="316">
        <v>2279</v>
      </c>
      <c r="AR370" s="316">
        <v>2055</v>
      </c>
      <c r="AS370" s="316">
        <v>1759</v>
      </c>
      <c r="AT370" s="316">
        <v>1497</v>
      </c>
      <c r="AU370" s="316">
        <v>1184</v>
      </c>
      <c r="AV370" s="435"/>
    </row>
    <row r="371" spans="21:48" ht="12.75" customHeight="1">
      <c r="U371" s="222" t="s">
        <v>450</v>
      </c>
      <c r="V371" s="189" t="s">
        <v>37</v>
      </c>
      <c r="W371" s="315" t="s">
        <v>528</v>
      </c>
      <c r="X371" s="316" t="s">
        <v>528</v>
      </c>
      <c r="Y371" s="316" t="s">
        <v>528</v>
      </c>
      <c r="Z371" s="316" t="s">
        <v>528</v>
      </c>
      <c r="AA371" s="316" t="s">
        <v>528</v>
      </c>
      <c r="AB371" s="412">
        <v>4.0000000000000001E-3</v>
      </c>
      <c r="AC371" s="412">
        <v>4.0000000000000001E-3</v>
      </c>
      <c r="AD371" s="412">
        <v>4.0000000000000001E-3</v>
      </c>
      <c r="AE371" s="412">
        <v>4.0000000000000001E-3</v>
      </c>
      <c r="AF371" s="412">
        <v>4.0000000000000001E-3</v>
      </c>
      <c r="AG371" s="412">
        <v>4.0000000000000001E-3</v>
      </c>
      <c r="AH371" s="412">
        <v>4.0000000000000001E-3</v>
      </c>
      <c r="AI371" s="412">
        <v>4.0000000000000001E-3</v>
      </c>
      <c r="AJ371" s="412">
        <v>4.0000000000000001E-3</v>
      </c>
      <c r="AK371" s="412">
        <v>4.0000000000000001E-3</v>
      </c>
      <c r="AL371" s="412">
        <v>3.0000000000000001E-3</v>
      </c>
      <c r="AM371" s="412">
        <v>3.0000000000000001E-3</v>
      </c>
      <c r="AN371" s="412">
        <v>3.0000000000000001E-3</v>
      </c>
      <c r="AO371" s="412">
        <v>3.0000000000000001E-3</v>
      </c>
      <c r="AP371" s="412">
        <v>3.0000000000000001E-3</v>
      </c>
      <c r="AQ371" s="412">
        <v>3.0000000000000001E-3</v>
      </c>
      <c r="AR371" s="412">
        <v>3.0000000000000001E-3</v>
      </c>
      <c r="AS371" s="412">
        <v>3.0000000000000001E-3</v>
      </c>
      <c r="AT371" s="412">
        <v>3.0000000000000001E-3</v>
      </c>
      <c r="AU371" s="412">
        <v>3.0000000000000001E-3</v>
      </c>
    </row>
    <row r="372" spans="21:48" ht="12.75" customHeight="1">
      <c r="U372" s="222" t="s">
        <v>451</v>
      </c>
      <c r="V372" s="189" t="s">
        <v>37</v>
      </c>
      <c r="W372" s="313" t="s">
        <v>528</v>
      </c>
      <c r="X372" s="314" t="s">
        <v>528</v>
      </c>
      <c r="Y372" s="314" t="s">
        <v>528</v>
      </c>
      <c r="Z372" s="314" t="s">
        <v>528</v>
      </c>
      <c r="AA372" s="314" t="s">
        <v>528</v>
      </c>
      <c r="AB372" s="437">
        <v>0.2</v>
      </c>
      <c r="AC372" s="437">
        <v>0.2</v>
      </c>
      <c r="AD372" s="437">
        <v>0.2</v>
      </c>
      <c r="AE372" s="437">
        <v>0.2</v>
      </c>
      <c r="AF372" s="437">
        <v>0.2</v>
      </c>
      <c r="AG372" s="437">
        <v>0.2</v>
      </c>
      <c r="AH372" s="437">
        <v>0.2</v>
      </c>
      <c r="AI372" s="437">
        <v>0.2</v>
      </c>
      <c r="AJ372" s="437">
        <v>0.2</v>
      </c>
      <c r="AK372" s="437">
        <v>0.2</v>
      </c>
      <c r="AL372" s="437">
        <v>0.2</v>
      </c>
      <c r="AM372" s="437">
        <v>0.2</v>
      </c>
      <c r="AN372" s="437">
        <v>0.2</v>
      </c>
      <c r="AO372" s="437">
        <v>0.2</v>
      </c>
      <c r="AP372" s="437">
        <v>0.2</v>
      </c>
      <c r="AQ372" s="437">
        <v>0.2</v>
      </c>
      <c r="AR372" s="437">
        <v>0.2</v>
      </c>
      <c r="AS372" s="437">
        <v>0.2</v>
      </c>
      <c r="AT372" s="437">
        <v>0.2</v>
      </c>
      <c r="AU372" s="437">
        <v>0.2</v>
      </c>
    </row>
    <row r="373" spans="21:48" ht="12.75" customHeight="1">
      <c r="U373" s="222" t="s">
        <v>452</v>
      </c>
      <c r="V373" s="189" t="s">
        <v>37</v>
      </c>
      <c r="W373" s="315" t="s">
        <v>528</v>
      </c>
      <c r="X373" s="316" t="s">
        <v>528</v>
      </c>
      <c r="Y373" s="316" t="s">
        <v>528</v>
      </c>
      <c r="Z373" s="316" t="s">
        <v>528</v>
      </c>
      <c r="AA373" s="316" t="s">
        <v>528</v>
      </c>
      <c r="AB373" s="412">
        <v>8.9999999999999993E-3</v>
      </c>
      <c r="AC373" s="412">
        <v>8.9999999999999993E-3</v>
      </c>
      <c r="AD373" s="412">
        <v>8.9999999999999993E-3</v>
      </c>
      <c r="AE373" s="412">
        <v>8.9999999999999993E-3</v>
      </c>
      <c r="AF373" s="412">
        <v>8.9999999999999993E-3</v>
      </c>
      <c r="AG373" s="412">
        <v>8.9999999999999993E-3</v>
      </c>
      <c r="AH373" s="412">
        <v>8.9999999999999993E-3</v>
      </c>
      <c r="AI373" s="412">
        <v>6.0000000000000001E-3</v>
      </c>
      <c r="AJ373" s="412">
        <v>5.0000000000000001E-3</v>
      </c>
      <c r="AK373" s="412">
        <v>6.0000000000000001E-3</v>
      </c>
      <c r="AL373" s="412">
        <v>5.0000000000000001E-3</v>
      </c>
      <c r="AM373" s="412">
        <v>5.0000000000000001E-3</v>
      </c>
      <c r="AN373" s="412">
        <v>5.0000000000000001E-3</v>
      </c>
      <c r="AO373" s="412">
        <v>4.0000000000000001E-3</v>
      </c>
      <c r="AP373" s="412">
        <v>4.0000000000000001E-3</v>
      </c>
      <c r="AQ373" s="412">
        <v>4.0000000000000001E-3</v>
      </c>
      <c r="AR373" s="412">
        <v>4.0000000000000001E-3</v>
      </c>
      <c r="AS373" s="412">
        <v>4.0000000000000001E-3</v>
      </c>
      <c r="AT373" s="412">
        <v>4.0000000000000001E-3</v>
      </c>
      <c r="AU373" s="412">
        <v>4.0000000000000001E-3</v>
      </c>
    </row>
    <row r="374" spans="21:48" ht="12.75" customHeight="1">
      <c r="U374" s="222" t="s">
        <v>453</v>
      </c>
      <c r="V374" s="189" t="s">
        <v>411</v>
      </c>
      <c r="W374" s="315" t="s">
        <v>528</v>
      </c>
      <c r="X374" s="316" t="s">
        <v>528</v>
      </c>
      <c r="Y374" s="316" t="s">
        <v>528</v>
      </c>
      <c r="Z374" s="316" t="s">
        <v>528</v>
      </c>
      <c r="AA374" s="316" t="s">
        <v>528</v>
      </c>
      <c r="AB374" s="316" t="s">
        <v>528</v>
      </c>
      <c r="AC374" s="316" t="s">
        <v>528</v>
      </c>
      <c r="AD374" s="316" t="s">
        <v>528</v>
      </c>
      <c r="AE374" s="316" t="s">
        <v>528</v>
      </c>
      <c r="AF374" s="316" t="s">
        <v>528</v>
      </c>
      <c r="AG374" s="316" t="s">
        <v>528</v>
      </c>
      <c r="AH374" s="316" t="s">
        <v>528</v>
      </c>
      <c r="AI374" s="316" t="s">
        <v>528</v>
      </c>
      <c r="AJ374" s="316" t="s">
        <v>528</v>
      </c>
      <c r="AK374" s="316" t="s">
        <v>528</v>
      </c>
      <c r="AL374" s="316" t="s">
        <v>528</v>
      </c>
      <c r="AM374" s="316" t="s">
        <v>528</v>
      </c>
      <c r="AN374" s="316">
        <v>183</v>
      </c>
      <c r="AO374" s="316">
        <v>213</v>
      </c>
      <c r="AP374" s="316">
        <v>293</v>
      </c>
      <c r="AQ374" s="316">
        <v>286</v>
      </c>
      <c r="AR374" s="316">
        <v>347</v>
      </c>
      <c r="AS374" s="316">
        <v>277</v>
      </c>
      <c r="AT374" s="316">
        <v>273</v>
      </c>
      <c r="AU374" s="316">
        <v>299</v>
      </c>
    </row>
    <row r="375" spans="21:48" ht="12.75" hidden="1" customHeight="1">
      <c r="U375" s="222" t="s">
        <v>454</v>
      </c>
      <c r="V375" s="189" t="s">
        <v>63</v>
      </c>
      <c r="W375" s="436" t="s">
        <v>528</v>
      </c>
      <c r="X375" s="436" t="e">
        <v>#REF!</v>
      </c>
      <c r="Y375" s="436" t="e">
        <v>#REF!</v>
      </c>
      <c r="Z375" s="436" t="e">
        <v>#REF!</v>
      </c>
      <c r="AA375" s="436" t="e">
        <v>#REF!</v>
      </c>
      <c r="AB375" s="436" t="e">
        <v>#REF!</v>
      </c>
      <c r="AC375" s="436" t="e">
        <v>#REF!</v>
      </c>
      <c r="AD375" s="436" t="e">
        <v>#REF!</v>
      </c>
      <c r="AE375" s="436" t="e">
        <v>#REF!</v>
      </c>
      <c r="AF375" s="436" t="e">
        <v>#REF!</v>
      </c>
      <c r="AG375" s="436" t="e">
        <v>#REF!</v>
      </c>
      <c r="AH375" s="436" t="e">
        <v>#REF!</v>
      </c>
      <c r="AI375" s="436" t="e">
        <v>#REF!</v>
      </c>
      <c r="AJ375" s="436" t="e">
        <v>#REF!</v>
      </c>
      <c r="AK375" s="436" t="e">
        <v>#REF!</v>
      </c>
      <c r="AL375" s="436" t="e">
        <v>#REF!</v>
      </c>
      <c r="AM375" s="436" t="e">
        <v>#REF!</v>
      </c>
      <c r="AN375" s="436" t="e">
        <v>#REF!</v>
      </c>
      <c r="AO375" s="436" t="e">
        <v>#REF!</v>
      </c>
      <c r="AP375" s="436" t="e">
        <v>#REF!</v>
      </c>
      <c r="AQ375" s="436" t="e">
        <v>#REF!</v>
      </c>
      <c r="AR375" s="436" t="e">
        <v>#REF!</v>
      </c>
      <c r="AS375" s="436" t="e">
        <v>#REF!</v>
      </c>
      <c r="AT375" s="436" t="e">
        <v>#REF!</v>
      </c>
      <c r="AU375" s="436" t="e">
        <v>#REF!</v>
      </c>
    </row>
    <row r="376" spans="21:48" ht="12.75" customHeight="1">
      <c r="U376" s="534" t="s">
        <v>373</v>
      </c>
      <c r="V376" s="178" t="s">
        <v>44</v>
      </c>
      <c r="W376" s="313" t="s">
        <v>528</v>
      </c>
      <c r="X376" s="314" t="s">
        <v>528</v>
      </c>
      <c r="Y376" s="314" t="s">
        <v>528</v>
      </c>
      <c r="Z376" s="314" t="s">
        <v>528</v>
      </c>
      <c r="AA376" s="314" t="s">
        <v>528</v>
      </c>
      <c r="AB376" s="314" t="s">
        <v>528</v>
      </c>
      <c r="AC376" s="314" t="s">
        <v>528</v>
      </c>
      <c r="AD376" s="314" t="s">
        <v>528</v>
      </c>
      <c r="AE376" s="314" t="s">
        <v>528</v>
      </c>
      <c r="AF376" s="314">
        <v>0</v>
      </c>
      <c r="AG376" s="314">
        <v>0</v>
      </c>
      <c r="AH376" s="314">
        <v>1</v>
      </c>
      <c r="AI376" s="314">
        <v>0</v>
      </c>
      <c r="AJ376" s="314">
        <v>0</v>
      </c>
      <c r="AK376" s="314">
        <v>1</v>
      </c>
      <c r="AL376" s="314">
        <v>1</v>
      </c>
      <c r="AM376" s="314">
        <v>1</v>
      </c>
      <c r="AN376" s="314">
        <v>1</v>
      </c>
      <c r="AO376" s="314">
        <v>12</v>
      </c>
      <c r="AP376" s="314">
        <v>17</v>
      </c>
      <c r="AQ376" s="314">
        <v>16</v>
      </c>
      <c r="AR376" s="314">
        <v>19</v>
      </c>
      <c r="AS376" s="314">
        <v>15</v>
      </c>
      <c r="AT376" s="314">
        <v>15</v>
      </c>
      <c r="AU376" s="314">
        <v>17</v>
      </c>
    </row>
    <row r="377" spans="21:48" ht="12.75" customHeight="1">
      <c r="U377" s="535"/>
      <c r="V377" s="203" t="s">
        <v>371</v>
      </c>
      <c r="W377" s="315" t="s">
        <v>528</v>
      </c>
      <c r="X377" s="316" t="s">
        <v>528</v>
      </c>
      <c r="Y377" s="316" t="s">
        <v>528</v>
      </c>
      <c r="Z377" s="316" t="s">
        <v>528</v>
      </c>
      <c r="AA377" s="316" t="s">
        <v>528</v>
      </c>
      <c r="AB377" s="316" t="s">
        <v>528</v>
      </c>
      <c r="AC377" s="316" t="s">
        <v>528</v>
      </c>
      <c r="AD377" s="316" t="s">
        <v>528</v>
      </c>
      <c r="AE377" s="316" t="s">
        <v>528</v>
      </c>
      <c r="AF377" s="412">
        <v>0</v>
      </c>
      <c r="AG377" s="412">
        <v>1E-3</v>
      </c>
      <c r="AH377" s="412">
        <v>1E-3</v>
      </c>
      <c r="AI377" s="412">
        <v>1E-3</v>
      </c>
      <c r="AJ377" s="412">
        <v>1E-3</v>
      </c>
      <c r="AK377" s="412">
        <v>1E-3</v>
      </c>
      <c r="AL377" s="412">
        <v>1E-3</v>
      </c>
      <c r="AM377" s="412">
        <v>1E-3</v>
      </c>
      <c r="AN377" s="412">
        <v>1E-3</v>
      </c>
      <c r="AO377" s="412">
        <v>2.1999999999999999E-2</v>
      </c>
      <c r="AP377" s="412">
        <v>0.03</v>
      </c>
      <c r="AQ377" s="412">
        <v>2.9000000000000001E-2</v>
      </c>
      <c r="AR377" s="412">
        <v>3.4000000000000002E-2</v>
      </c>
      <c r="AS377" s="412">
        <v>2.1999999999999999E-2</v>
      </c>
      <c r="AT377" s="412">
        <v>2.1999999999999999E-2</v>
      </c>
      <c r="AU377" s="412">
        <v>2.4E-2</v>
      </c>
    </row>
    <row r="378" spans="21:48" ht="12.75" customHeight="1">
      <c r="U378" s="196"/>
      <c r="V378" s="204"/>
      <c r="W378" s="267"/>
      <c r="X378" s="267"/>
      <c r="Y378" s="267"/>
      <c r="Z378" s="267"/>
      <c r="AA378" s="267"/>
      <c r="AB378" s="267"/>
      <c r="AC378" s="267"/>
      <c r="AD378" s="267"/>
      <c r="AE378" s="267"/>
      <c r="AF378" s="252"/>
      <c r="AG378" s="252"/>
      <c r="AH378" s="252"/>
      <c r="AI378" s="252"/>
      <c r="AJ378" s="252"/>
      <c r="AK378" s="252"/>
      <c r="AL378" s="252"/>
      <c r="AM378" s="252"/>
      <c r="AN378" s="252"/>
      <c r="AO378" s="252"/>
      <c r="AP378" s="252"/>
      <c r="AQ378" s="252"/>
      <c r="AR378" s="252"/>
      <c r="AS378" s="252"/>
      <c r="AT378" s="252"/>
      <c r="AU378" s="252"/>
    </row>
    <row r="379" spans="21:48" ht="13.5" customHeight="1">
      <c r="U379" s="212"/>
      <c r="V379" s="239"/>
      <c r="W379" s="202"/>
      <c r="X379" s="202"/>
      <c r="Y379" s="202"/>
      <c r="Z379" s="202"/>
      <c r="AA379" s="202"/>
      <c r="AB379" s="242"/>
      <c r="AC379" s="242"/>
      <c r="AD379" s="242"/>
      <c r="AE379" s="242"/>
      <c r="AF379" s="242"/>
      <c r="AG379" s="242"/>
      <c r="AH379" s="242"/>
      <c r="AI379" s="242"/>
      <c r="AJ379" s="242"/>
      <c r="AK379" s="242"/>
      <c r="AL379" s="242"/>
      <c r="AM379" s="242"/>
      <c r="AN379" s="242"/>
      <c r="AO379" s="1"/>
      <c r="AP379" s="1"/>
      <c r="AQ379" s="1"/>
      <c r="AR379" s="1"/>
      <c r="AS379" s="1"/>
      <c r="AT379" s="1"/>
      <c r="AU379" s="1"/>
    </row>
    <row r="380" spans="21:48" ht="13.5" customHeight="1">
      <c r="U380" s="1" t="s">
        <v>234</v>
      </c>
      <c r="V380" s="172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</row>
    <row r="381" spans="21:48" ht="13.5" customHeight="1">
      <c r="U381" s="181" t="s">
        <v>321</v>
      </c>
      <c r="V381" s="173" t="s">
        <v>332</v>
      </c>
      <c r="W381" s="41">
        <v>1990</v>
      </c>
      <c r="X381" s="41">
        <f t="shared" ref="X381:AK381" si="494">W381+1</f>
        <v>1991</v>
      </c>
      <c r="Y381" s="41">
        <f t="shared" si="494"/>
        <v>1992</v>
      </c>
      <c r="Z381" s="41">
        <f t="shared" si="494"/>
        <v>1993</v>
      </c>
      <c r="AA381" s="41">
        <f t="shared" si="494"/>
        <v>1994</v>
      </c>
      <c r="AB381" s="41">
        <f t="shared" si="494"/>
        <v>1995</v>
      </c>
      <c r="AC381" s="41">
        <f t="shared" si="494"/>
        <v>1996</v>
      </c>
      <c r="AD381" s="41">
        <f t="shared" si="494"/>
        <v>1997</v>
      </c>
      <c r="AE381" s="41">
        <f t="shared" si="494"/>
        <v>1998</v>
      </c>
      <c r="AF381" s="41">
        <f t="shared" si="494"/>
        <v>1999</v>
      </c>
      <c r="AG381" s="41">
        <f t="shared" si="494"/>
        <v>2000</v>
      </c>
      <c r="AH381" s="41">
        <f t="shared" si="494"/>
        <v>2001</v>
      </c>
      <c r="AI381" s="41">
        <f t="shared" si="494"/>
        <v>2002</v>
      </c>
      <c r="AJ381" s="41">
        <f t="shared" si="494"/>
        <v>2003</v>
      </c>
      <c r="AK381" s="41">
        <f t="shared" si="494"/>
        <v>2004</v>
      </c>
      <c r="AL381" s="41">
        <f t="shared" ref="AL381:AU381" si="495">AK381+1</f>
        <v>2005</v>
      </c>
      <c r="AM381" s="41">
        <f t="shared" si="495"/>
        <v>2006</v>
      </c>
      <c r="AN381" s="41">
        <f t="shared" si="495"/>
        <v>2007</v>
      </c>
      <c r="AO381" s="41">
        <f t="shared" si="495"/>
        <v>2008</v>
      </c>
      <c r="AP381" s="41">
        <f t="shared" si="495"/>
        <v>2009</v>
      </c>
      <c r="AQ381" s="41">
        <f t="shared" si="495"/>
        <v>2010</v>
      </c>
      <c r="AR381" s="41">
        <f t="shared" si="495"/>
        <v>2011</v>
      </c>
      <c r="AS381" s="41">
        <f t="shared" si="495"/>
        <v>2012</v>
      </c>
      <c r="AT381" s="41">
        <f t="shared" si="495"/>
        <v>2013</v>
      </c>
      <c r="AU381" s="41">
        <f t="shared" si="495"/>
        <v>2014</v>
      </c>
    </row>
    <row r="382" spans="21:48" ht="13.5" customHeight="1">
      <c r="U382" s="222" t="s">
        <v>455</v>
      </c>
      <c r="V382" s="189" t="s">
        <v>411</v>
      </c>
      <c r="W382" s="244" t="s">
        <v>528</v>
      </c>
      <c r="X382" s="244" t="s">
        <v>528</v>
      </c>
      <c r="Y382" s="244" t="s">
        <v>528</v>
      </c>
      <c r="Z382" s="244" t="s">
        <v>528</v>
      </c>
      <c r="AA382" s="244" t="s">
        <v>528</v>
      </c>
      <c r="AB382" s="244" t="s">
        <v>528</v>
      </c>
      <c r="AC382" s="244" t="s">
        <v>528</v>
      </c>
      <c r="AD382" s="244" t="s">
        <v>528</v>
      </c>
      <c r="AE382" s="244">
        <v>135</v>
      </c>
      <c r="AF382" s="244">
        <v>515</v>
      </c>
      <c r="AG382" s="244">
        <v>1077</v>
      </c>
      <c r="AH382" s="244">
        <v>2576</v>
      </c>
      <c r="AI382" s="244">
        <v>2913</v>
      </c>
      <c r="AJ382" s="244">
        <v>4101</v>
      </c>
      <c r="AK382" s="244">
        <v>4321</v>
      </c>
      <c r="AL382" s="244">
        <v>3981</v>
      </c>
      <c r="AM382" s="244">
        <v>4116</v>
      </c>
      <c r="AN382" s="244">
        <v>4172</v>
      </c>
      <c r="AO382" s="244">
        <v>3970</v>
      </c>
      <c r="AP382" s="244">
        <v>2618</v>
      </c>
      <c r="AQ382" s="244">
        <v>3169</v>
      </c>
      <c r="AR382" s="244">
        <v>3155</v>
      </c>
      <c r="AS382" s="244">
        <v>3263</v>
      </c>
      <c r="AT382" s="244">
        <v>3581</v>
      </c>
      <c r="AU382" s="244">
        <v>3076</v>
      </c>
    </row>
    <row r="383" spans="21:48" ht="13.5" customHeight="1">
      <c r="U383" s="222" t="s">
        <v>448</v>
      </c>
      <c r="V383" s="189" t="s">
        <v>50</v>
      </c>
      <c r="W383" s="244">
        <v>1000</v>
      </c>
      <c r="X383" s="244">
        <v>1000</v>
      </c>
      <c r="Y383" s="244">
        <v>1000</v>
      </c>
      <c r="Z383" s="244">
        <v>1000</v>
      </c>
      <c r="AA383" s="244">
        <v>1000</v>
      </c>
      <c r="AB383" s="244">
        <v>1000</v>
      </c>
      <c r="AC383" s="244">
        <v>1000</v>
      </c>
      <c r="AD383" s="244">
        <v>1000</v>
      </c>
      <c r="AE383" s="244">
        <v>1000</v>
      </c>
      <c r="AF383" s="244">
        <v>1000</v>
      </c>
      <c r="AG383" s="244">
        <v>1000</v>
      </c>
      <c r="AH383" s="244">
        <v>1000</v>
      </c>
      <c r="AI383" s="244">
        <v>1000</v>
      </c>
      <c r="AJ383" s="244">
        <v>1000</v>
      </c>
      <c r="AK383" s="244">
        <v>1000</v>
      </c>
      <c r="AL383" s="244">
        <v>1000</v>
      </c>
      <c r="AM383" s="244">
        <v>1000</v>
      </c>
      <c r="AN383" s="244">
        <v>1000</v>
      </c>
      <c r="AO383" s="244">
        <v>1000</v>
      </c>
      <c r="AP383" s="244">
        <v>1000</v>
      </c>
      <c r="AQ383" s="244">
        <v>1000</v>
      </c>
      <c r="AR383" s="244">
        <v>1000</v>
      </c>
      <c r="AS383" s="244">
        <v>1000</v>
      </c>
      <c r="AT383" s="244">
        <v>1000</v>
      </c>
      <c r="AU383" s="244">
        <v>1000</v>
      </c>
    </row>
    <row r="384" spans="21:48" ht="13.5" customHeight="1">
      <c r="U384" s="241" t="s">
        <v>54</v>
      </c>
      <c r="V384" s="189" t="s">
        <v>37</v>
      </c>
      <c r="W384" s="245">
        <v>2E-3</v>
      </c>
      <c r="X384" s="245">
        <v>2E-3</v>
      </c>
      <c r="Y384" s="245">
        <v>2E-3</v>
      </c>
      <c r="Z384" s="245">
        <v>2E-3</v>
      </c>
      <c r="AA384" s="245">
        <v>2E-3</v>
      </c>
      <c r="AB384" s="245">
        <v>2E-3</v>
      </c>
      <c r="AC384" s="245">
        <v>2E-3</v>
      </c>
      <c r="AD384" s="245">
        <v>2E-3</v>
      </c>
      <c r="AE384" s="245">
        <v>2E-3</v>
      </c>
      <c r="AF384" s="245">
        <v>2E-3</v>
      </c>
      <c r="AG384" s="245">
        <v>2E-3</v>
      </c>
      <c r="AH384" s="245">
        <v>2E-3</v>
      </c>
      <c r="AI384" s="245">
        <v>2E-3</v>
      </c>
      <c r="AJ384" s="245">
        <v>2E-3</v>
      </c>
      <c r="AK384" s="245">
        <v>2E-3</v>
      </c>
      <c r="AL384" s="245">
        <v>2E-3</v>
      </c>
      <c r="AM384" s="245">
        <v>2E-3</v>
      </c>
      <c r="AN384" s="245">
        <v>2E-3</v>
      </c>
      <c r="AO384" s="245">
        <v>2E-3</v>
      </c>
      <c r="AP384" s="245">
        <v>2E-3</v>
      </c>
      <c r="AQ384" s="245">
        <v>2E-3</v>
      </c>
      <c r="AR384" s="245">
        <v>2E-3</v>
      </c>
      <c r="AS384" s="245">
        <v>2E-3</v>
      </c>
      <c r="AT384" s="245">
        <v>2E-3</v>
      </c>
      <c r="AU384" s="245">
        <v>2E-3</v>
      </c>
    </row>
    <row r="385" spans="1:47" ht="13.5" customHeight="1">
      <c r="U385" s="222" t="s">
        <v>456</v>
      </c>
      <c r="V385" s="268" t="s">
        <v>57</v>
      </c>
      <c r="W385" s="244" t="s">
        <v>528</v>
      </c>
      <c r="X385" s="244" t="s">
        <v>528</v>
      </c>
      <c r="Y385" s="244" t="s">
        <v>528</v>
      </c>
      <c r="Z385" s="244" t="s">
        <v>528</v>
      </c>
      <c r="AA385" s="244" t="s">
        <v>528</v>
      </c>
      <c r="AB385" s="244" t="s">
        <v>528</v>
      </c>
      <c r="AC385" s="244" t="s">
        <v>528</v>
      </c>
      <c r="AD385" s="244" t="s">
        <v>528</v>
      </c>
      <c r="AE385" s="244">
        <v>135</v>
      </c>
      <c r="AF385" s="244">
        <v>650</v>
      </c>
      <c r="AG385" s="244">
        <v>1726</v>
      </c>
      <c r="AH385" s="244">
        <v>4298</v>
      </c>
      <c r="AI385" s="244">
        <v>7199</v>
      </c>
      <c r="AJ385" s="244">
        <v>12056</v>
      </c>
      <c r="AK385" s="244">
        <v>18752</v>
      </c>
      <c r="AL385" s="244">
        <v>26091</v>
      </c>
      <c r="AM385" s="244">
        <v>33238</v>
      </c>
      <c r="AN385" s="244">
        <v>40356</v>
      </c>
      <c r="AO385" s="244">
        <v>47584</v>
      </c>
      <c r="AP385" s="244">
        <v>53966</v>
      </c>
      <c r="AQ385" s="244">
        <v>61540</v>
      </c>
      <c r="AR385" s="244">
        <v>68769</v>
      </c>
      <c r="AS385" s="244">
        <v>75833</v>
      </c>
      <c r="AT385" s="244">
        <v>83349</v>
      </c>
      <c r="AU385" s="244">
        <v>89020</v>
      </c>
    </row>
    <row r="386" spans="1:47" ht="13.5" customHeight="1">
      <c r="U386" s="248" t="s">
        <v>56</v>
      </c>
      <c r="V386" s="268" t="s">
        <v>457</v>
      </c>
      <c r="W386" s="244" t="s">
        <v>528</v>
      </c>
      <c r="X386" s="244" t="s">
        <v>528</v>
      </c>
      <c r="Y386" s="244" t="s">
        <v>528</v>
      </c>
      <c r="Z386" s="244" t="s">
        <v>528</v>
      </c>
      <c r="AA386" s="244" t="s">
        <v>528</v>
      </c>
      <c r="AB386" s="244" t="s">
        <v>528</v>
      </c>
      <c r="AC386" s="244" t="s">
        <v>528</v>
      </c>
      <c r="AD386" s="244" t="s">
        <v>528</v>
      </c>
      <c r="AE386" s="244">
        <v>1000</v>
      </c>
      <c r="AF386" s="244">
        <v>1000</v>
      </c>
      <c r="AG386" s="244">
        <v>1000</v>
      </c>
      <c r="AH386" s="244">
        <v>1000</v>
      </c>
      <c r="AI386" s="244">
        <v>1000</v>
      </c>
      <c r="AJ386" s="244">
        <v>1000</v>
      </c>
      <c r="AK386" s="244">
        <v>1000</v>
      </c>
      <c r="AL386" s="244">
        <v>1000</v>
      </c>
      <c r="AM386" s="244">
        <v>1000</v>
      </c>
      <c r="AN386" s="244">
        <v>1000</v>
      </c>
      <c r="AO386" s="244">
        <v>1000</v>
      </c>
      <c r="AP386" s="244">
        <v>1000</v>
      </c>
      <c r="AQ386" s="244">
        <v>1000</v>
      </c>
      <c r="AR386" s="244">
        <v>1000</v>
      </c>
      <c r="AS386" s="244">
        <v>1000</v>
      </c>
      <c r="AT386" s="244">
        <v>1000</v>
      </c>
      <c r="AU386" s="244">
        <v>1000</v>
      </c>
    </row>
    <row r="387" spans="1:47" ht="13.5" customHeight="1">
      <c r="U387" s="241" t="s">
        <v>55</v>
      </c>
      <c r="V387" s="189" t="s">
        <v>38</v>
      </c>
      <c r="W387" s="246">
        <v>0.02</v>
      </c>
      <c r="X387" s="246">
        <v>0.02</v>
      </c>
      <c r="Y387" s="246">
        <v>0.02</v>
      </c>
      <c r="Z387" s="246">
        <v>0.02</v>
      </c>
      <c r="AA387" s="246">
        <v>0.02</v>
      </c>
      <c r="AB387" s="246">
        <v>0.02</v>
      </c>
      <c r="AC387" s="246">
        <v>0.02</v>
      </c>
      <c r="AD387" s="246">
        <v>0.02</v>
      </c>
      <c r="AE387" s="246">
        <v>0.02</v>
      </c>
      <c r="AF387" s="246">
        <v>0.02</v>
      </c>
      <c r="AG387" s="246">
        <v>0.02</v>
      </c>
      <c r="AH387" s="246">
        <v>0.02</v>
      </c>
      <c r="AI387" s="246">
        <v>0.02</v>
      </c>
      <c r="AJ387" s="246">
        <v>0.02</v>
      </c>
      <c r="AK387" s="246">
        <v>0.02</v>
      </c>
      <c r="AL387" s="246">
        <v>0.02</v>
      </c>
      <c r="AM387" s="246">
        <v>0.02</v>
      </c>
      <c r="AN387" s="246">
        <v>0.02</v>
      </c>
      <c r="AO387" s="246">
        <v>0.02</v>
      </c>
      <c r="AP387" s="246">
        <v>0.02</v>
      </c>
      <c r="AQ387" s="246">
        <v>0.02</v>
      </c>
      <c r="AR387" s="246">
        <v>0.02</v>
      </c>
      <c r="AS387" s="246">
        <v>0.02</v>
      </c>
      <c r="AT387" s="246">
        <v>0.02</v>
      </c>
      <c r="AU387" s="246">
        <v>0.02</v>
      </c>
    </row>
    <row r="388" spans="1:47" ht="13.5" customHeight="1">
      <c r="U388" s="222" t="s">
        <v>458</v>
      </c>
      <c r="V388" s="189" t="s">
        <v>411</v>
      </c>
      <c r="W388" s="244" t="s">
        <v>528</v>
      </c>
      <c r="X388" s="244" t="s">
        <v>528</v>
      </c>
      <c r="Y388" s="244" t="s">
        <v>528</v>
      </c>
      <c r="Z388" s="244" t="s">
        <v>528</v>
      </c>
      <c r="AA388" s="244" t="s">
        <v>528</v>
      </c>
      <c r="AB388" s="244" t="s">
        <v>528</v>
      </c>
      <c r="AC388" s="244" t="s">
        <v>528</v>
      </c>
      <c r="AD388" s="244" t="s">
        <v>528</v>
      </c>
      <c r="AE388" s="244" t="s">
        <v>528</v>
      </c>
      <c r="AF388" s="244">
        <v>0</v>
      </c>
      <c r="AG388" s="244">
        <v>2</v>
      </c>
      <c r="AH388" s="244">
        <v>4</v>
      </c>
      <c r="AI388" s="244">
        <v>12</v>
      </c>
      <c r="AJ388" s="244">
        <v>24</v>
      </c>
      <c r="AK388" s="244">
        <v>45</v>
      </c>
      <c r="AL388" s="244">
        <v>83</v>
      </c>
      <c r="AM388" s="244">
        <v>142</v>
      </c>
      <c r="AN388" s="244">
        <v>227</v>
      </c>
      <c r="AO388" s="244">
        <v>351</v>
      </c>
      <c r="AP388" s="244">
        <v>524</v>
      </c>
      <c r="AQ388" s="244">
        <v>764</v>
      </c>
      <c r="AR388" s="244">
        <v>1075</v>
      </c>
      <c r="AS388" s="244">
        <v>1456</v>
      </c>
      <c r="AT388" s="244">
        <v>1907</v>
      </c>
      <c r="AU388" s="244">
        <v>2423</v>
      </c>
    </row>
    <row r="389" spans="1:47" ht="13.5" customHeight="1">
      <c r="U389" s="206" t="s">
        <v>67</v>
      </c>
      <c r="V389" s="269" t="s">
        <v>459</v>
      </c>
      <c r="W389" s="244" t="s">
        <v>528</v>
      </c>
      <c r="X389" s="244" t="s">
        <v>528</v>
      </c>
      <c r="Y389" s="244" t="s">
        <v>528</v>
      </c>
      <c r="Z389" s="244" t="s">
        <v>528</v>
      </c>
      <c r="AA389" s="244" t="s">
        <v>528</v>
      </c>
      <c r="AB389" s="244" t="s">
        <v>528</v>
      </c>
      <c r="AC389" s="244" t="s">
        <v>528</v>
      </c>
      <c r="AD389" s="244" t="s">
        <v>528</v>
      </c>
      <c r="AE389" s="244" t="s">
        <v>528</v>
      </c>
      <c r="AF389" s="244">
        <v>960</v>
      </c>
      <c r="AG389" s="244">
        <v>954</v>
      </c>
      <c r="AH389" s="244">
        <v>948</v>
      </c>
      <c r="AI389" s="244">
        <v>942</v>
      </c>
      <c r="AJ389" s="244">
        <v>932</v>
      </c>
      <c r="AK389" s="244">
        <v>922</v>
      </c>
      <c r="AL389" s="244">
        <v>911</v>
      </c>
      <c r="AM389" s="244">
        <v>898</v>
      </c>
      <c r="AN389" s="244">
        <v>884</v>
      </c>
      <c r="AO389" s="244">
        <v>870</v>
      </c>
      <c r="AP389" s="244">
        <v>856</v>
      </c>
      <c r="AQ389" s="244">
        <v>841</v>
      </c>
      <c r="AR389" s="244">
        <v>827</v>
      </c>
      <c r="AS389" s="244">
        <v>814</v>
      </c>
      <c r="AT389" s="244">
        <v>803</v>
      </c>
      <c r="AU389" s="244">
        <v>796</v>
      </c>
    </row>
    <row r="390" spans="1:47" ht="13.5" customHeight="1">
      <c r="U390" s="182" t="s">
        <v>460</v>
      </c>
      <c r="V390" s="189" t="s">
        <v>415</v>
      </c>
      <c r="W390" s="244" t="s">
        <v>530</v>
      </c>
      <c r="X390" s="244" t="s">
        <v>530</v>
      </c>
      <c r="Y390" s="244" t="s">
        <v>530</v>
      </c>
      <c r="Z390" s="244" t="s">
        <v>530</v>
      </c>
      <c r="AA390" s="244" t="s">
        <v>530</v>
      </c>
      <c r="AB390" s="244" t="s">
        <v>530</v>
      </c>
      <c r="AC390" s="244" t="s">
        <v>530</v>
      </c>
      <c r="AD390" s="244" t="s">
        <v>530</v>
      </c>
      <c r="AE390" s="244" t="s">
        <v>530</v>
      </c>
      <c r="AF390" s="244" t="s">
        <v>530</v>
      </c>
      <c r="AG390" s="244" t="s">
        <v>530</v>
      </c>
      <c r="AH390" s="244">
        <v>0</v>
      </c>
      <c r="AI390" s="244">
        <v>0</v>
      </c>
      <c r="AJ390" s="244">
        <v>2</v>
      </c>
      <c r="AK390" s="244">
        <v>5</v>
      </c>
      <c r="AL390" s="244">
        <v>10</v>
      </c>
      <c r="AM390" s="244">
        <v>19</v>
      </c>
      <c r="AN390" s="244">
        <v>40</v>
      </c>
      <c r="AO390" s="244">
        <v>67</v>
      </c>
      <c r="AP390" s="244">
        <v>122</v>
      </c>
      <c r="AQ390" s="244">
        <v>231</v>
      </c>
      <c r="AR390" s="244">
        <v>264</v>
      </c>
      <c r="AS390" s="244">
        <v>322</v>
      </c>
      <c r="AT390" s="244">
        <v>322</v>
      </c>
      <c r="AU390" s="244">
        <v>466</v>
      </c>
    </row>
    <row r="391" spans="1:47" ht="13.5" customHeight="1">
      <c r="U391" s="534" t="s">
        <v>373</v>
      </c>
      <c r="V391" s="178" t="s">
        <v>44</v>
      </c>
      <c r="W391" s="244" t="s">
        <v>528</v>
      </c>
      <c r="X391" s="244" t="s">
        <v>528</v>
      </c>
      <c r="Y391" s="244" t="s">
        <v>528</v>
      </c>
      <c r="Z391" s="244" t="s">
        <v>528</v>
      </c>
      <c r="AA391" s="244" t="s">
        <v>528</v>
      </c>
      <c r="AB391" s="244" t="s">
        <v>528</v>
      </c>
      <c r="AC391" s="244" t="s">
        <v>528</v>
      </c>
      <c r="AD391" s="244" t="s">
        <v>528</v>
      </c>
      <c r="AE391" s="244">
        <v>3</v>
      </c>
      <c r="AF391" s="244">
        <v>14</v>
      </c>
      <c r="AG391" s="244">
        <v>38</v>
      </c>
      <c r="AH391" s="244">
        <v>95</v>
      </c>
      <c r="AI391" s="244">
        <v>161</v>
      </c>
      <c r="AJ391" s="244">
        <v>270</v>
      </c>
      <c r="AK391" s="244">
        <v>421</v>
      </c>
      <c r="AL391" s="244">
        <v>596</v>
      </c>
      <c r="AM391" s="244">
        <v>783</v>
      </c>
      <c r="AN391" s="244">
        <v>981</v>
      </c>
      <c r="AO391" s="244">
        <v>1206</v>
      </c>
      <c r="AP391" s="244">
        <v>1426</v>
      </c>
      <c r="AQ391" s="244">
        <v>1675</v>
      </c>
      <c r="AR391" s="244">
        <v>2014</v>
      </c>
      <c r="AS391" s="244">
        <v>2400</v>
      </c>
      <c r="AT391" s="244">
        <v>2883</v>
      </c>
      <c r="AU391" s="244">
        <v>3248</v>
      </c>
    </row>
    <row r="392" spans="1:47" ht="14.25">
      <c r="U392" s="535"/>
      <c r="V392" s="203" t="s">
        <v>371</v>
      </c>
      <c r="W392" s="270" t="s">
        <v>528</v>
      </c>
      <c r="X392" s="270" t="s">
        <v>528</v>
      </c>
      <c r="Y392" s="270" t="s">
        <v>528</v>
      </c>
      <c r="Z392" s="270" t="s">
        <v>528</v>
      </c>
      <c r="AA392" s="270" t="s">
        <v>528</v>
      </c>
      <c r="AB392" s="270" t="s">
        <v>528</v>
      </c>
      <c r="AC392" s="270" t="s">
        <v>528</v>
      </c>
      <c r="AD392" s="270" t="s">
        <v>528</v>
      </c>
      <c r="AE392" s="270">
        <v>0.01</v>
      </c>
      <c r="AF392" s="270">
        <v>0.03</v>
      </c>
      <c r="AG392" s="270">
        <v>0.08</v>
      </c>
      <c r="AH392" s="270">
        <v>0.2</v>
      </c>
      <c r="AI392" s="270">
        <v>0.34</v>
      </c>
      <c r="AJ392" s="270">
        <v>0.56000000000000005</v>
      </c>
      <c r="AK392" s="270">
        <v>0.88</v>
      </c>
      <c r="AL392" s="270">
        <v>1.25</v>
      </c>
      <c r="AM392" s="270">
        <v>1.64</v>
      </c>
      <c r="AN392" s="270">
        <v>2.0499999999999998</v>
      </c>
      <c r="AO392" s="270">
        <v>2.52</v>
      </c>
      <c r="AP392" s="270">
        <v>2.98</v>
      </c>
      <c r="AQ392" s="270">
        <v>3.5</v>
      </c>
      <c r="AR392" s="270">
        <v>4.2</v>
      </c>
      <c r="AS392" s="270">
        <v>5.01</v>
      </c>
      <c r="AT392" s="270">
        <v>5.96</v>
      </c>
      <c r="AU392" s="270">
        <v>6.59</v>
      </c>
    </row>
    <row r="393" spans="1:47" ht="12.75">
      <c r="U393" s="196"/>
      <c r="V393" s="204"/>
      <c r="W393" s="271"/>
      <c r="X393" s="271"/>
      <c r="Y393" s="271"/>
      <c r="Z393" s="271"/>
      <c r="AA393" s="271"/>
      <c r="AB393" s="271"/>
      <c r="AC393" s="271"/>
      <c r="AD393" s="271"/>
      <c r="AE393" s="271"/>
      <c r="AF393" s="271"/>
      <c r="AG393" s="271"/>
      <c r="AH393" s="271"/>
      <c r="AI393" s="271"/>
      <c r="AJ393" s="271"/>
      <c r="AK393" s="271"/>
      <c r="AL393" s="271"/>
      <c r="AM393" s="271"/>
      <c r="AN393" s="271"/>
      <c r="AO393" s="271"/>
      <c r="AP393" s="271"/>
      <c r="AQ393" s="271"/>
      <c r="AR393" s="271"/>
      <c r="AS393" s="271"/>
      <c r="AT393" s="271"/>
      <c r="AU393" s="271"/>
    </row>
    <row r="394" spans="1:47" ht="13.5" customHeight="1">
      <c r="U394" s="212"/>
      <c r="V394" s="239"/>
      <c r="W394" s="202"/>
      <c r="X394" s="202"/>
      <c r="Y394" s="202"/>
      <c r="Z394" s="202"/>
      <c r="AA394" s="202"/>
      <c r="AB394" s="267"/>
      <c r="AC394" s="267"/>
      <c r="AD394" s="267"/>
      <c r="AE394" s="267"/>
      <c r="AF394" s="267"/>
      <c r="AG394" s="267"/>
      <c r="AH394" s="267"/>
      <c r="AI394" s="267"/>
      <c r="AJ394" s="234"/>
      <c r="AK394" s="267"/>
      <c r="AL394" s="267"/>
      <c r="AM394" s="267"/>
      <c r="AN394" s="267"/>
      <c r="AO394" s="1"/>
      <c r="AP394" s="1"/>
      <c r="AQ394" s="1"/>
      <c r="AR394" s="1"/>
      <c r="AS394" s="1"/>
      <c r="AT394" s="1"/>
      <c r="AU394" s="1"/>
    </row>
    <row r="395" spans="1:47" ht="13.5" customHeight="1">
      <c r="A395" s="10" t="s">
        <v>46</v>
      </c>
      <c r="U395" s="1" t="s">
        <v>235</v>
      </c>
      <c r="V395" s="172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</row>
    <row r="396" spans="1:47" ht="13.5" customHeight="1">
      <c r="U396" s="181" t="s">
        <v>321</v>
      </c>
      <c r="V396" s="173" t="s">
        <v>332</v>
      </c>
      <c r="W396" s="41">
        <v>1990</v>
      </c>
      <c r="X396" s="41">
        <f t="shared" ref="X396:AK396" si="496">W396+1</f>
        <v>1991</v>
      </c>
      <c r="Y396" s="41">
        <f t="shared" si="496"/>
        <v>1992</v>
      </c>
      <c r="Z396" s="41">
        <f t="shared" si="496"/>
        <v>1993</v>
      </c>
      <c r="AA396" s="41">
        <f t="shared" si="496"/>
        <v>1994</v>
      </c>
      <c r="AB396" s="41">
        <f t="shared" si="496"/>
        <v>1995</v>
      </c>
      <c r="AC396" s="41">
        <f t="shared" si="496"/>
        <v>1996</v>
      </c>
      <c r="AD396" s="41">
        <f t="shared" si="496"/>
        <v>1997</v>
      </c>
      <c r="AE396" s="41">
        <f t="shared" si="496"/>
        <v>1998</v>
      </c>
      <c r="AF396" s="41">
        <f t="shared" si="496"/>
        <v>1999</v>
      </c>
      <c r="AG396" s="41">
        <f t="shared" si="496"/>
        <v>2000</v>
      </c>
      <c r="AH396" s="41">
        <f t="shared" si="496"/>
        <v>2001</v>
      </c>
      <c r="AI396" s="41">
        <f t="shared" si="496"/>
        <v>2002</v>
      </c>
      <c r="AJ396" s="41">
        <f t="shared" si="496"/>
        <v>2003</v>
      </c>
      <c r="AK396" s="41">
        <f t="shared" si="496"/>
        <v>2004</v>
      </c>
      <c r="AL396" s="41">
        <f t="shared" ref="AL396:AU396" si="497">AK396+1</f>
        <v>2005</v>
      </c>
      <c r="AM396" s="41">
        <f t="shared" si="497"/>
        <v>2006</v>
      </c>
      <c r="AN396" s="41">
        <f t="shared" si="497"/>
        <v>2007</v>
      </c>
      <c r="AO396" s="41">
        <f t="shared" si="497"/>
        <v>2008</v>
      </c>
      <c r="AP396" s="41">
        <f t="shared" si="497"/>
        <v>2009</v>
      </c>
      <c r="AQ396" s="41">
        <f t="shared" si="497"/>
        <v>2010</v>
      </c>
      <c r="AR396" s="41">
        <f t="shared" si="497"/>
        <v>2011</v>
      </c>
      <c r="AS396" s="41">
        <f t="shared" si="497"/>
        <v>2012</v>
      </c>
      <c r="AT396" s="41">
        <f t="shared" si="497"/>
        <v>2013</v>
      </c>
      <c r="AU396" s="41">
        <f t="shared" si="497"/>
        <v>2014</v>
      </c>
    </row>
    <row r="397" spans="1:47" ht="12.75" customHeight="1">
      <c r="U397" s="222" t="s">
        <v>461</v>
      </c>
      <c r="V397" s="189" t="s">
        <v>411</v>
      </c>
      <c r="W397" s="224">
        <v>0</v>
      </c>
      <c r="X397" s="224">
        <v>0</v>
      </c>
      <c r="Y397" s="224">
        <v>790</v>
      </c>
      <c r="Z397" s="224">
        <v>5136</v>
      </c>
      <c r="AA397" s="224">
        <v>8823</v>
      </c>
      <c r="AB397" s="224">
        <v>9745</v>
      </c>
      <c r="AC397" s="224">
        <v>9922</v>
      </c>
      <c r="AD397" s="224">
        <v>10543</v>
      </c>
      <c r="AE397" s="224">
        <v>9664</v>
      </c>
      <c r="AF397" s="224">
        <v>9517</v>
      </c>
      <c r="AG397" s="224">
        <v>9761</v>
      </c>
      <c r="AH397" s="224">
        <v>9413</v>
      </c>
      <c r="AI397" s="224">
        <v>9887</v>
      </c>
      <c r="AJ397" s="224">
        <v>9909</v>
      </c>
      <c r="AK397" s="224">
        <v>10129</v>
      </c>
      <c r="AL397" s="224">
        <v>10407</v>
      </c>
      <c r="AM397" s="224">
        <v>11074</v>
      </c>
      <c r="AN397" s="224">
        <v>11191</v>
      </c>
      <c r="AO397" s="224">
        <v>11163</v>
      </c>
      <c r="AP397" s="224">
        <v>7653</v>
      </c>
      <c r="AQ397" s="224">
        <v>9292</v>
      </c>
      <c r="AR397" s="224">
        <v>8136</v>
      </c>
      <c r="AS397" s="224">
        <v>9856</v>
      </c>
      <c r="AT397" s="224">
        <v>9613</v>
      </c>
      <c r="AU397" s="224">
        <v>9753</v>
      </c>
    </row>
    <row r="398" spans="1:47" ht="12.75" customHeight="1">
      <c r="U398" s="222" t="s">
        <v>462</v>
      </c>
      <c r="V398" s="189" t="s">
        <v>50</v>
      </c>
      <c r="W398" s="224">
        <v>4</v>
      </c>
      <c r="X398" s="224">
        <v>4</v>
      </c>
      <c r="Y398" s="224">
        <v>4</v>
      </c>
      <c r="Z398" s="224">
        <v>4</v>
      </c>
      <c r="AA398" s="224">
        <v>4</v>
      </c>
      <c r="AB398" s="224">
        <v>4</v>
      </c>
      <c r="AC398" s="224">
        <v>4</v>
      </c>
      <c r="AD398" s="224">
        <v>4</v>
      </c>
      <c r="AE398" s="224">
        <v>4</v>
      </c>
      <c r="AF398" s="224">
        <v>4</v>
      </c>
      <c r="AG398" s="224">
        <v>4</v>
      </c>
      <c r="AH398" s="224">
        <v>4</v>
      </c>
      <c r="AI398" s="224">
        <v>4</v>
      </c>
      <c r="AJ398" s="224">
        <v>4</v>
      </c>
      <c r="AK398" s="224">
        <v>4</v>
      </c>
      <c r="AL398" s="224">
        <v>3</v>
      </c>
      <c r="AM398" s="224">
        <v>3</v>
      </c>
      <c r="AN398" s="224">
        <v>3</v>
      </c>
      <c r="AO398" s="224">
        <v>3</v>
      </c>
      <c r="AP398" s="224">
        <v>1</v>
      </c>
      <c r="AQ398" s="224">
        <v>1</v>
      </c>
      <c r="AR398" s="224">
        <v>1</v>
      </c>
      <c r="AS398" s="224">
        <v>1</v>
      </c>
      <c r="AT398" s="224">
        <v>1</v>
      </c>
      <c r="AU398" s="224">
        <v>1</v>
      </c>
    </row>
    <row r="399" spans="1:47" ht="12.75" customHeight="1">
      <c r="U399" s="182" t="s">
        <v>463</v>
      </c>
      <c r="V399" s="189" t="s">
        <v>411</v>
      </c>
      <c r="W399" s="224">
        <v>0</v>
      </c>
      <c r="X399" s="224">
        <v>0</v>
      </c>
      <c r="Y399" s="224">
        <v>0</v>
      </c>
      <c r="Z399" s="224">
        <v>782</v>
      </c>
      <c r="AA399" s="224">
        <v>5863</v>
      </c>
      <c r="AB399" s="224">
        <v>15655</v>
      </c>
      <c r="AC399" s="224">
        <v>22431</v>
      </c>
      <c r="AD399" s="224">
        <v>28071</v>
      </c>
      <c r="AE399" s="224">
        <v>32986</v>
      </c>
      <c r="AF399" s="224">
        <v>37663</v>
      </c>
      <c r="AG399" s="224">
        <v>42374</v>
      </c>
      <c r="AH399" s="224">
        <v>46684</v>
      </c>
      <c r="AI399" s="224">
        <v>50731</v>
      </c>
      <c r="AJ399" s="224">
        <v>54488</v>
      </c>
      <c r="AK399" s="224">
        <v>57746</v>
      </c>
      <c r="AL399" s="224">
        <v>60364</v>
      </c>
      <c r="AM399" s="224">
        <v>62351</v>
      </c>
      <c r="AN399" s="224">
        <v>63687</v>
      </c>
      <c r="AO399" s="224">
        <v>64543</v>
      </c>
      <c r="AP399" s="224">
        <v>65375</v>
      </c>
      <c r="AQ399" s="224">
        <v>66043</v>
      </c>
      <c r="AR399" s="224">
        <v>67366</v>
      </c>
      <c r="AS399" s="224">
        <v>70406</v>
      </c>
      <c r="AT399" s="224">
        <v>70322</v>
      </c>
      <c r="AU399" s="224">
        <v>71316</v>
      </c>
    </row>
    <row r="400" spans="1:47" ht="12.75" customHeight="1">
      <c r="U400" s="182" t="s">
        <v>464</v>
      </c>
      <c r="V400" s="189" t="s">
        <v>50</v>
      </c>
      <c r="W400" s="224">
        <v>700</v>
      </c>
      <c r="X400" s="224">
        <v>700</v>
      </c>
      <c r="Y400" s="224">
        <v>700</v>
      </c>
      <c r="Z400" s="224">
        <v>700</v>
      </c>
      <c r="AA400" s="224">
        <v>700</v>
      </c>
      <c r="AB400" s="224">
        <v>700</v>
      </c>
      <c r="AC400" s="224">
        <v>700</v>
      </c>
      <c r="AD400" s="224">
        <v>700</v>
      </c>
      <c r="AE400" s="224">
        <v>700</v>
      </c>
      <c r="AF400" s="224">
        <v>650</v>
      </c>
      <c r="AG400" s="224">
        <v>615</v>
      </c>
      <c r="AH400" s="224">
        <v>603</v>
      </c>
      <c r="AI400" s="224">
        <v>588</v>
      </c>
      <c r="AJ400" s="224">
        <v>582</v>
      </c>
      <c r="AK400" s="224">
        <v>553</v>
      </c>
      <c r="AL400" s="224">
        <v>548</v>
      </c>
      <c r="AM400" s="224">
        <v>536</v>
      </c>
      <c r="AN400" s="224">
        <v>522</v>
      </c>
      <c r="AO400" s="224">
        <v>520</v>
      </c>
      <c r="AP400" s="224">
        <v>497</v>
      </c>
      <c r="AQ400" s="224">
        <v>497</v>
      </c>
      <c r="AR400" s="224">
        <v>497</v>
      </c>
      <c r="AS400" s="224">
        <v>497</v>
      </c>
      <c r="AT400" s="224">
        <v>497</v>
      </c>
      <c r="AU400" s="224">
        <v>497</v>
      </c>
    </row>
    <row r="401" spans="21:47" ht="12.75" customHeight="1">
      <c r="U401" s="182" t="s">
        <v>465</v>
      </c>
      <c r="V401" s="189" t="s">
        <v>50</v>
      </c>
      <c r="W401" s="224">
        <v>15</v>
      </c>
      <c r="X401" s="224">
        <v>15</v>
      </c>
      <c r="Y401" s="224">
        <v>15</v>
      </c>
      <c r="Z401" s="224">
        <v>15</v>
      </c>
      <c r="AA401" s="224">
        <v>15</v>
      </c>
      <c r="AB401" s="224">
        <v>15</v>
      </c>
      <c r="AC401" s="224">
        <v>15</v>
      </c>
      <c r="AD401" s="224">
        <v>15</v>
      </c>
      <c r="AE401" s="224">
        <v>15</v>
      </c>
      <c r="AF401" s="224">
        <v>15</v>
      </c>
      <c r="AG401" s="224">
        <v>15</v>
      </c>
      <c r="AH401" s="224">
        <v>15</v>
      </c>
      <c r="AI401" s="224">
        <v>15</v>
      </c>
      <c r="AJ401" s="224">
        <v>15</v>
      </c>
      <c r="AK401" s="224">
        <v>15</v>
      </c>
      <c r="AL401" s="224">
        <v>10</v>
      </c>
      <c r="AM401" s="224">
        <v>10</v>
      </c>
      <c r="AN401" s="224">
        <v>10</v>
      </c>
      <c r="AO401" s="224">
        <v>10</v>
      </c>
      <c r="AP401" s="224">
        <v>10</v>
      </c>
      <c r="AQ401" s="224">
        <v>10</v>
      </c>
      <c r="AR401" s="224">
        <v>10</v>
      </c>
      <c r="AS401" s="224">
        <v>10</v>
      </c>
      <c r="AT401" s="224">
        <v>10</v>
      </c>
      <c r="AU401" s="224">
        <v>10</v>
      </c>
    </row>
    <row r="402" spans="21:47" ht="12.75" customHeight="1">
      <c r="U402" s="182" t="s">
        <v>466</v>
      </c>
      <c r="V402" s="189" t="s">
        <v>37</v>
      </c>
      <c r="W402" s="272">
        <v>0.04</v>
      </c>
      <c r="X402" s="272">
        <v>0.04</v>
      </c>
      <c r="Y402" s="272">
        <v>0.04</v>
      </c>
      <c r="Z402" s="272">
        <v>0.04</v>
      </c>
      <c r="AA402" s="272">
        <v>0.04</v>
      </c>
      <c r="AB402" s="272">
        <v>0.04</v>
      </c>
      <c r="AC402" s="272">
        <v>0.04</v>
      </c>
      <c r="AD402" s="272">
        <v>0.04</v>
      </c>
      <c r="AE402" s="272">
        <v>0.04</v>
      </c>
      <c r="AF402" s="272">
        <v>0.04</v>
      </c>
      <c r="AG402" s="272">
        <v>0.04</v>
      </c>
      <c r="AH402" s="272">
        <v>0.04</v>
      </c>
      <c r="AI402" s="272">
        <v>0.04</v>
      </c>
      <c r="AJ402" s="272">
        <v>0.04</v>
      </c>
      <c r="AK402" s="272">
        <v>0.04</v>
      </c>
      <c r="AL402" s="272">
        <v>0.04</v>
      </c>
      <c r="AM402" s="272">
        <v>0.04</v>
      </c>
      <c r="AN402" s="272">
        <v>0.04</v>
      </c>
      <c r="AO402" s="272">
        <v>0.04</v>
      </c>
      <c r="AP402" s="272">
        <v>0.04</v>
      </c>
      <c r="AQ402" s="272">
        <v>0.04</v>
      </c>
      <c r="AR402" s="272">
        <v>0.04</v>
      </c>
      <c r="AS402" s="272">
        <v>0.04</v>
      </c>
      <c r="AT402" s="272">
        <v>0.04</v>
      </c>
      <c r="AU402" s="272">
        <v>0.04</v>
      </c>
    </row>
    <row r="403" spans="21:47" ht="12.75" customHeight="1">
      <c r="U403" s="191" t="s">
        <v>58</v>
      </c>
      <c r="V403" s="189" t="s">
        <v>37</v>
      </c>
      <c r="W403" s="272">
        <v>0.5</v>
      </c>
      <c r="X403" s="272">
        <v>0.5</v>
      </c>
      <c r="Y403" s="272">
        <v>0.5</v>
      </c>
      <c r="Z403" s="272">
        <v>0.5</v>
      </c>
      <c r="AA403" s="272">
        <v>0.5</v>
      </c>
      <c r="AB403" s="272">
        <v>0.5</v>
      </c>
      <c r="AC403" s="272">
        <v>0.5</v>
      </c>
      <c r="AD403" s="272">
        <v>0.5</v>
      </c>
      <c r="AE403" s="272">
        <v>0.5</v>
      </c>
      <c r="AF403" s="272">
        <v>0.5</v>
      </c>
      <c r="AG403" s="272">
        <v>0.5</v>
      </c>
      <c r="AH403" s="272">
        <v>0.5</v>
      </c>
      <c r="AI403" s="272">
        <v>0.5</v>
      </c>
      <c r="AJ403" s="272">
        <v>0.5</v>
      </c>
      <c r="AK403" s="272">
        <v>0.5</v>
      </c>
      <c r="AL403" s="272">
        <v>0.5</v>
      </c>
      <c r="AM403" s="272">
        <v>0.5</v>
      </c>
      <c r="AN403" s="272">
        <v>0.5</v>
      </c>
      <c r="AO403" s="272">
        <v>0.5</v>
      </c>
      <c r="AP403" s="272">
        <v>0.5</v>
      </c>
      <c r="AQ403" s="272">
        <v>0.5</v>
      </c>
      <c r="AR403" s="272">
        <v>0.5</v>
      </c>
      <c r="AS403" s="272">
        <v>0.5</v>
      </c>
      <c r="AT403" s="272">
        <v>0.5</v>
      </c>
      <c r="AU403" s="272">
        <v>0.5</v>
      </c>
    </row>
    <row r="404" spans="21:47" ht="12.75" customHeight="1">
      <c r="U404" s="222" t="s">
        <v>467</v>
      </c>
      <c r="V404" s="189" t="s">
        <v>411</v>
      </c>
      <c r="W404" s="224">
        <v>0</v>
      </c>
      <c r="X404" s="224">
        <v>0</v>
      </c>
      <c r="Y404" s="224">
        <v>0</v>
      </c>
      <c r="Z404" s="224">
        <v>3</v>
      </c>
      <c r="AA404" s="224">
        <v>19</v>
      </c>
      <c r="AB404" s="224">
        <v>50</v>
      </c>
      <c r="AC404" s="224">
        <v>72</v>
      </c>
      <c r="AD404" s="224">
        <v>90</v>
      </c>
      <c r="AE404" s="224">
        <v>106</v>
      </c>
      <c r="AF404" s="224">
        <v>121</v>
      </c>
      <c r="AG404" s="224">
        <v>136</v>
      </c>
      <c r="AH404" s="224">
        <v>149</v>
      </c>
      <c r="AI404" s="224">
        <v>162</v>
      </c>
      <c r="AJ404" s="224">
        <v>174</v>
      </c>
      <c r="AK404" s="224">
        <v>185</v>
      </c>
      <c r="AL404" s="224">
        <v>193</v>
      </c>
      <c r="AM404" s="224">
        <v>200</v>
      </c>
      <c r="AN404" s="224">
        <v>204</v>
      </c>
      <c r="AO404" s="224">
        <v>207</v>
      </c>
      <c r="AP404" s="224">
        <v>209</v>
      </c>
      <c r="AQ404" s="224">
        <v>211</v>
      </c>
      <c r="AR404" s="224">
        <v>216</v>
      </c>
      <c r="AS404" s="224">
        <v>225</v>
      </c>
      <c r="AT404" s="224">
        <v>213</v>
      </c>
      <c r="AU404" s="224">
        <v>228</v>
      </c>
    </row>
    <row r="405" spans="21:47" ht="12.75" customHeight="1">
      <c r="U405" s="222" t="s">
        <v>468</v>
      </c>
      <c r="V405" s="189" t="s">
        <v>50</v>
      </c>
      <c r="W405" s="224">
        <v>681</v>
      </c>
      <c r="X405" s="224">
        <v>681</v>
      </c>
      <c r="Y405" s="224">
        <v>681</v>
      </c>
      <c r="Z405" s="224">
        <v>681</v>
      </c>
      <c r="AA405" s="224">
        <v>681</v>
      </c>
      <c r="AB405" s="224">
        <v>681</v>
      </c>
      <c r="AC405" s="224">
        <v>669</v>
      </c>
      <c r="AD405" s="224">
        <v>658</v>
      </c>
      <c r="AE405" s="224">
        <v>647</v>
      </c>
      <c r="AF405" s="224">
        <v>629</v>
      </c>
      <c r="AG405" s="224">
        <v>610</v>
      </c>
      <c r="AH405" s="224">
        <v>591</v>
      </c>
      <c r="AI405" s="224">
        <v>573</v>
      </c>
      <c r="AJ405" s="224">
        <v>556</v>
      </c>
      <c r="AK405" s="224">
        <v>539</v>
      </c>
      <c r="AL405" s="224">
        <v>522</v>
      </c>
      <c r="AM405" s="224">
        <v>506</v>
      </c>
      <c r="AN405" s="224">
        <v>490</v>
      </c>
      <c r="AO405" s="224">
        <v>475</v>
      </c>
      <c r="AP405" s="224">
        <v>461</v>
      </c>
      <c r="AQ405" s="224">
        <v>448</v>
      </c>
      <c r="AR405" s="224">
        <v>439</v>
      </c>
      <c r="AS405" s="224">
        <v>426</v>
      </c>
      <c r="AT405" s="224">
        <v>438</v>
      </c>
      <c r="AU405" s="224">
        <v>408</v>
      </c>
    </row>
    <row r="406" spans="21:47" ht="12.75" customHeight="1">
      <c r="U406" s="222" t="s">
        <v>469</v>
      </c>
      <c r="V406" s="189" t="s">
        <v>411</v>
      </c>
      <c r="W406" s="224">
        <v>0</v>
      </c>
      <c r="X406" s="224">
        <v>0</v>
      </c>
      <c r="Y406" s="224">
        <v>0</v>
      </c>
      <c r="Z406" s="224">
        <v>6</v>
      </c>
      <c r="AA406" s="224">
        <v>44</v>
      </c>
      <c r="AB406" s="224">
        <v>116</v>
      </c>
      <c r="AC406" s="224">
        <v>191</v>
      </c>
      <c r="AD406" s="224">
        <v>322</v>
      </c>
      <c r="AE406" s="224">
        <v>465</v>
      </c>
      <c r="AF406" s="224">
        <v>611</v>
      </c>
      <c r="AG406" s="224">
        <v>789</v>
      </c>
      <c r="AH406" s="224">
        <v>996</v>
      </c>
      <c r="AI406" s="224">
        <v>1290</v>
      </c>
      <c r="AJ406" s="224">
        <v>1596</v>
      </c>
      <c r="AK406" s="224">
        <v>1756</v>
      </c>
      <c r="AL406" s="224">
        <v>2058</v>
      </c>
      <c r="AM406" s="224">
        <v>1471</v>
      </c>
      <c r="AN406" s="224">
        <v>1893</v>
      </c>
      <c r="AO406" s="224">
        <v>2176</v>
      </c>
      <c r="AP406" s="224">
        <v>2498</v>
      </c>
      <c r="AQ406" s="224">
        <v>2895</v>
      </c>
      <c r="AR406" s="224">
        <v>2235</v>
      </c>
      <c r="AS406" s="224">
        <v>2709</v>
      </c>
      <c r="AT406" s="224">
        <v>2835</v>
      </c>
      <c r="AU406" s="224">
        <v>2839</v>
      </c>
    </row>
    <row r="407" spans="21:47" ht="12.75" customHeight="1">
      <c r="U407" s="222" t="s">
        <v>470</v>
      </c>
      <c r="V407" s="189" t="s">
        <v>50</v>
      </c>
      <c r="W407" s="224">
        <v>676</v>
      </c>
      <c r="X407" s="224">
        <v>676</v>
      </c>
      <c r="Y407" s="224">
        <v>676</v>
      </c>
      <c r="Z407" s="224">
        <v>676</v>
      </c>
      <c r="AA407" s="224">
        <v>676</v>
      </c>
      <c r="AB407" s="224">
        <v>676</v>
      </c>
      <c r="AC407" s="224">
        <v>660</v>
      </c>
      <c r="AD407" s="224">
        <v>646</v>
      </c>
      <c r="AE407" s="224">
        <v>629</v>
      </c>
      <c r="AF407" s="224">
        <v>612</v>
      </c>
      <c r="AG407" s="224">
        <v>593</v>
      </c>
      <c r="AH407" s="224">
        <v>579</v>
      </c>
      <c r="AI407" s="224">
        <v>567</v>
      </c>
      <c r="AJ407" s="224">
        <v>560</v>
      </c>
      <c r="AK407" s="224">
        <v>538</v>
      </c>
      <c r="AL407" s="224">
        <v>522</v>
      </c>
      <c r="AM407" s="224">
        <v>484</v>
      </c>
      <c r="AN407" s="224">
        <v>475</v>
      </c>
      <c r="AO407" s="224">
        <v>466</v>
      </c>
      <c r="AP407" s="224">
        <v>456</v>
      </c>
      <c r="AQ407" s="224">
        <v>444</v>
      </c>
      <c r="AR407" s="224">
        <v>427</v>
      </c>
      <c r="AS407" s="224">
        <v>404</v>
      </c>
      <c r="AT407" s="224">
        <v>368</v>
      </c>
      <c r="AU407" s="224">
        <v>393</v>
      </c>
    </row>
    <row r="408" spans="21:47" ht="12.75" customHeight="1">
      <c r="U408" s="222" t="s">
        <v>471</v>
      </c>
      <c r="V408" s="189" t="s">
        <v>415</v>
      </c>
      <c r="W408" s="244" t="s">
        <v>530</v>
      </c>
      <c r="X408" s="244" t="s">
        <v>530</v>
      </c>
      <c r="Y408" s="244" t="s">
        <v>530</v>
      </c>
      <c r="Z408" s="244" t="s">
        <v>530</v>
      </c>
      <c r="AA408" s="244" t="s">
        <v>530</v>
      </c>
      <c r="AB408" s="244" t="s">
        <v>530</v>
      </c>
      <c r="AC408" s="244" t="s">
        <v>530</v>
      </c>
      <c r="AD408" s="244" t="s">
        <v>530</v>
      </c>
      <c r="AE408" s="244" t="s">
        <v>530</v>
      </c>
      <c r="AF408" s="244" t="s">
        <v>530</v>
      </c>
      <c r="AG408" s="244" t="s">
        <v>530</v>
      </c>
      <c r="AH408" s="244">
        <v>8</v>
      </c>
      <c r="AI408" s="244">
        <v>61</v>
      </c>
      <c r="AJ408" s="244">
        <v>246</v>
      </c>
      <c r="AK408" s="244">
        <v>349</v>
      </c>
      <c r="AL408" s="244">
        <v>531</v>
      </c>
      <c r="AM408" s="244">
        <v>489</v>
      </c>
      <c r="AN408" s="244">
        <v>604</v>
      </c>
      <c r="AO408" s="244">
        <v>686</v>
      </c>
      <c r="AP408" s="244">
        <v>787</v>
      </c>
      <c r="AQ408" s="244">
        <v>898</v>
      </c>
      <c r="AR408" s="244">
        <v>645</v>
      </c>
      <c r="AS408" s="244">
        <v>786</v>
      </c>
      <c r="AT408" s="244">
        <v>785</v>
      </c>
      <c r="AU408" s="244">
        <v>773</v>
      </c>
    </row>
    <row r="409" spans="21:47" ht="12.75" customHeight="1">
      <c r="U409" s="534" t="s">
        <v>373</v>
      </c>
      <c r="V409" s="178" t="s">
        <v>44</v>
      </c>
      <c r="W409" s="244" t="s">
        <v>528</v>
      </c>
      <c r="X409" s="244" t="s">
        <v>528</v>
      </c>
      <c r="Y409" s="244">
        <v>3</v>
      </c>
      <c r="Z409" s="244">
        <v>46</v>
      </c>
      <c r="AA409" s="244">
        <v>244</v>
      </c>
      <c r="AB409" s="244">
        <v>605</v>
      </c>
      <c r="AC409" s="244">
        <v>859</v>
      </c>
      <c r="AD409" s="244">
        <v>1112</v>
      </c>
      <c r="AE409" s="244">
        <v>1335</v>
      </c>
      <c r="AF409" s="244">
        <v>1543</v>
      </c>
      <c r="AG409" s="244">
        <v>1759</v>
      </c>
      <c r="AH409" s="244">
        <v>1967</v>
      </c>
      <c r="AI409" s="244">
        <v>2166</v>
      </c>
      <c r="AJ409" s="244">
        <v>2231</v>
      </c>
      <c r="AK409" s="244">
        <v>2240</v>
      </c>
      <c r="AL409" s="244">
        <v>2205</v>
      </c>
      <c r="AM409" s="244">
        <v>1889</v>
      </c>
      <c r="AN409" s="244">
        <v>1944</v>
      </c>
      <c r="AO409" s="244">
        <v>1956</v>
      </c>
      <c r="AP409" s="244">
        <v>1938</v>
      </c>
      <c r="AQ409" s="244">
        <v>1952</v>
      </c>
      <c r="AR409" s="244">
        <v>1874</v>
      </c>
      <c r="AS409" s="244">
        <v>1908</v>
      </c>
      <c r="AT409" s="244">
        <v>1822</v>
      </c>
      <c r="AU409" s="244">
        <v>1897</v>
      </c>
    </row>
    <row r="410" spans="21:47" ht="12.75" customHeight="1">
      <c r="U410" s="535"/>
      <c r="V410" s="203" t="s">
        <v>371</v>
      </c>
      <c r="W410" s="250">
        <v>0</v>
      </c>
      <c r="X410" s="250">
        <v>0</v>
      </c>
      <c r="Y410" s="250">
        <v>4.0000000000000001E-3</v>
      </c>
      <c r="Z410" s="250">
        <v>6.6000000000000003E-2</v>
      </c>
      <c r="AA410" s="250">
        <v>0.34799999999999998</v>
      </c>
      <c r="AB410" s="250">
        <v>0.86499999999999999</v>
      </c>
      <c r="AC410" s="250">
        <v>1.2290000000000001</v>
      </c>
      <c r="AD410" s="250">
        <v>1.59</v>
      </c>
      <c r="AE410" s="250">
        <v>1.91</v>
      </c>
      <c r="AF410" s="250">
        <v>2.2069999999999999</v>
      </c>
      <c r="AG410" s="250">
        <v>2.516</v>
      </c>
      <c r="AH410" s="250">
        <v>2.8119999999999998</v>
      </c>
      <c r="AI410" s="250">
        <v>3.097</v>
      </c>
      <c r="AJ410" s="250">
        <v>3.1909999999999998</v>
      </c>
      <c r="AK410" s="250">
        <v>3.2029999999999998</v>
      </c>
      <c r="AL410" s="250">
        <v>3.153</v>
      </c>
      <c r="AM410" s="250">
        <v>2.702</v>
      </c>
      <c r="AN410" s="250">
        <v>2.78</v>
      </c>
      <c r="AO410" s="250">
        <v>2.798</v>
      </c>
      <c r="AP410" s="250">
        <v>2.7709999999999999</v>
      </c>
      <c r="AQ410" s="250">
        <v>2.7909999999999999</v>
      </c>
      <c r="AR410" s="250">
        <v>2.6789999999999998</v>
      </c>
      <c r="AS410" s="250">
        <v>2.7280000000000002</v>
      </c>
      <c r="AT410" s="250">
        <v>2.605</v>
      </c>
      <c r="AU410" s="250">
        <v>2.7130000000000001</v>
      </c>
    </row>
    <row r="411" spans="21:47" ht="12.75" customHeight="1">
      <c r="U411" s="196"/>
      <c r="V411" s="204"/>
      <c r="W411" s="252"/>
      <c r="X411" s="252"/>
      <c r="Y411" s="252"/>
      <c r="Z411" s="252"/>
      <c r="AA411" s="252"/>
      <c r="AB411" s="252"/>
      <c r="AC411" s="252"/>
      <c r="AD411" s="252"/>
      <c r="AE411" s="252"/>
      <c r="AF411" s="252"/>
      <c r="AG411" s="252"/>
      <c r="AH411" s="252"/>
      <c r="AI411" s="252"/>
      <c r="AJ411" s="252"/>
      <c r="AK411" s="252"/>
      <c r="AL411" s="252"/>
      <c r="AM411" s="252"/>
      <c r="AN411" s="252"/>
      <c r="AO411" s="252"/>
      <c r="AP411" s="252"/>
      <c r="AQ411" s="252"/>
      <c r="AR411" s="252"/>
      <c r="AS411" s="252"/>
      <c r="AT411" s="252"/>
      <c r="AU411" s="252"/>
    </row>
    <row r="412" spans="21:47" ht="12.75" customHeight="1">
      <c r="U412" s="196"/>
      <c r="V412" s="204"/>
      <c r="W412" s="252"/>
      <c r="X412" s="252"/>
      <c r="Y412" s="252"/>
      <c r="Z412" s="252"/>
      <c r="AA412" s="252"/>
      <c r="AB412" s="252"/>
      <c r="AC412" s="252"/>
      <c r="AD412" s="252"/>
      <c r="AE412" s="252"/>
      <c r="AF412" s="252"/>
      <c r="AG412" s="252"/>
      <c r="AH412" s="252"/>
      <c r="AI412" s="252"/>
      <c r="AJ412" s="252"/>
      <c r="AK412" s="252"/>
      <c r="AL412" s="252"/>
      <c r="AM412" s="252"/>
      <c r="AN412" s="252"/>
      <c r="AO412" s="252"/>
      <c r="AP412" s="252"/>
      <c r="AQ412" s="252"/>
      <c r="AR412" s="252"/>
      <c r="AS412" s="252"/>
      <c r="AT412" s="252"/>
      <c r="AU412" s="252"/>
    </row>
    <row r="413" spans="21:47" ht="12.75" customHeight="1">
      <c r="U413" s="34" t="s">
        <v>253</v>
      </c>
      <c r="V413" s="204"/>
      <c r="W413" s="252"/>
      <c r="X413" s="252"/>
      <c r="Y413" s="252"/>
      <c r="Z413" s="252"/>
      <c r="AA413" s="252"/>
      <c r="AB413" s="252"/>
      <c r="AC413" s="252"/>
      <c r="AD413" s="252"/>
      <c r="AE413" s="252"/>
      <c r="AF413" s="252"/>
      <c r="AG413" s="252"/>
      <c r="AH413" s="252"/>
      <c r="AI413" s="252"/>
      <c r="AJ413" s="252"/>
      <c r="AK413" s="252"/>
      <c r="AL413" s="252"/>
      <c r="AM413" s="252"/>
      <c r="AN413" s="252"/>
      <c r="AO413" s="252"/>
      <c r="AP413" s="252"/>
      <c r="AQ413" s="252"/>
      <c r="AR413" s="252"/>
      <c r="AS413" s="252"/>
      <c r="AT413" s="252"/>
      <c r="AU413" s="252"/>
    </row>
    <row r="414" spans="21:47" ht="12.75" customHeight="1">
      <c r="U414" s="173" t="s">
        <v>321</v>
      </c>
      <c r="V414" s="174" t="s">
        <v>5</v>
      </c>
      <c r="W414" s="41">
        <v>1990</v>
      </c>
      <c r="X414" s="41">
        <f t="shared" ref="X414:AU414" si="498">W414+1</f>
        <v>1991</v>
      </c>
      <c r="Y414" s="41">
        <f t="shared" si="498"/>
        <v>1992</v>
      </c>
      <c r="Z414" s="41">
        <f t="shared" si="498"/>
        <v>1993</v>
      </c>
      <c r="AA414" s="41">
        <f t="shared" si="498"/>
        <v>1994</v>
      </c>
      <c r="AB414" s="41">
        <f t="shared" si="498"/>
        <v>1995</v>
      </c>
      <c r="AC414" s="41">
        <f t="shared" si="498"/>
        <v>1996</v>
      </c>
      <c r="AD414" s="41">
        <f t="shared" si="498"/>
        <v>1997</v>
      </c>
      <c r="AE414" s="41">
        <f t="shared" si="498"/>
        <v>1998</v>
      </c>
      <c r="AF414" s="41">
        <f t="shared" si="498"/>
        <v>1999</v>
      </c>
      <c r="AG414" s="41">
        <f t="shared" si="498"/>
        <v>2000</v>
      </c>
      <c r="AH414" s="41">
        <f t="shared" si="498"/>
        <v>2001</v>
      </c>
      <c r="AI414" s="41">
        <f t="shared" si="498"/>
        <v>2002</v>
      </c>
      <c r="AJ414" s="41">
        <f t="shared" si="498"/>
        <v>2003</v>
      </c>
      <c r="AK414" s="41">
        <f t="shared" si="498"/>
        <v>2004</v>
      </c>
      <c r="AL414" s="41">
        <f t="shared" si="498"/>
        <v>2005</v>
      </c>
      <c r="AM414" s="41">
        <f t="shared" si="498"/>
        <v>2006</v>
      </c>
      <c r="AN414" s="41">
        <f t="shared" si="498"/>
        <v>2007</v>
      </c>
      <c r="AO414" s="41">
        <f t="shared" si="498"/>
        <v>2008</v>
      </c>
      <c r="AP414" s="41">
        <f t="shared" si="498"/>
        <v>2009</v>
      </c>
      <c r="AQ414" s="41">
        <f t="shared" si="498"/>
        <v>2010</v>
      </c>
      <c r="AR414" s="41">
        <f t="shared" si="498"/>
        <v>2011</v>
      </c>
      <c r="AS414" s="41">
        <f t="shared" si="498"/>
        <v>2012</v>
      </c>
      <c r="AT414" s="41">
        <f t="shared" si="498"/>
        <v>2013</v>
      </c>
      <c r="AU414" s="41">
        <f t="shared" si="498"/>
        <v>2014</v>
      </c>
    </row>
    <row r="415" spans="21:47" ht="12.75" customHeight="1">
      <c r="U415" s="253" t="s">
        <v>472</v>
      </c>
      <c r="V415" s="254" t="s">
        <v>428</v>
      </c>
      <c r="W415" s="321">
        <v>3208</v>
      </c>
      <c r="X415" s="322">
        <v>2566</v>
      </c>
      <c r="Y415" s="322">
        <v>2286</v>
      </c>
      <c r="Z415" s="322">
        <v>2260</v>
      </c>
      <c r="AA415" s="322">
        <v>2477</v>
      </c>
      <c r="AB415" s="322">
        <v>2312</v>
      </c>
      <c r="AC415" s="322">
        <v>2454</v>
      </c>
      <c r="AD415" s="322">
        <v>2207</v>
      </c>
      <c r="AE415" s="322">
        <v>1563</v>
      </c>
      <c r="AF415" s="322">
        <v>2166</v>
      </c>
      <c r="AG415" s="322">
        <v>1736</v>
      </c>
      <c r="AH415" s="322">
        <v>1717</v>
      </c>
      <c r="AI415" s="322">
        <v>1861</v>
      </c>
      <c r="AJ415" s="322">
        <v>1896</v>
      </c>
      <c r="AK415" s="322">
        <v>2553</v>
      </c>
      <c r="AL415" s="322">
        <v>2012</v>
      </c>
      <c r="AM415" s="322">
        <v>2313</v>
      </c>
      <c r="AN415" s="322">
        <v>2728</v>
      </c>
      <c r="AO415" s="322">
        <v>2240</v>
      </c>
      <c r="AP415" s="322">
        <v>2195</v>
      </c>
      <c r="AQ415" s="322">
        <v>1956</v>
      </c>
      <c r="AR415" s="322">
        <v>1807</v>
      </c>
      <c r="AS415" s="322">
        <v>1589</v>
      </c>
      <c r="AT415" s="322">
        <v>1692</v>
      </c>
      <c r="AU415" s="322">
        <v>1645</v>
      </c>
    </row>
    <row r="416" spans="21:47" ht="12.75" customHeight="1">
      <c r="U416" s="253" t="s">
        <v>473</v>
      </c>
      <c r="V416" s="254" t="s">
        <v>173</v>
      </c>
      <c r="W416" s="425" t="s">
        <v>558</v>
      </c>
      <c r="X416" s="426" t="s">
        <v>558</v>
      </c>
      <c r="Y416" s="426" t="s">
        <v>558</v>
      </c>
      <c r="Z416" s="426" t="s">
        <v>558</v>
      </c>
      <c r="AA416" s="426" t="s">
        <v>558</v>
      </c>
      <c r="AB416" s="426" t="s">
        <v>558</v>
      </c>
      <c r="AC416" s="426" t="s">
        <v>558</v>
      </c>
      <c r="AD416" s="426" t="s">
        <v>558</v>
      </c>
      <c r="AE416" s="426" t="s">
        <v>558</v>
      </c>
      <c r="AF416" s="426" t="s">
        <v>558</v>
      </c>
      <c r="AG416" s="426" t="s">
        <v>558</v>
      </c>
      <c r="AH416" s="426" t="s">
        <v>558</v>
      </c>
      <c r="AI416" s="426" t="s">
        <v>558</v>
      </c>
      <c r="AJ416" s="426" t="s">
        <v>558</v>
      </c>
      <c r="AK416" s="426" t="s">
        <v>558</v>
      </c>
      <c r="AL416" s="426" t="s">
        <v>558</v>
      </c>
      <c r="AM416" s="426" t="s">
        <v>558</v>
      </c>
      <c r="AN416" s="426" t="s">
        <v>558</v>
      </c>
      <c r="AO416" s="426" t="s">
        <v>558</v>
      </c>
      <c r="AP416" s="426" t="s">
        <v>558</v>
      </c>
      <c r="AQ416" s="426" t="s">
        <v>558</v>
      </c>
      <c r="AR416" s="426" t="s">
        <v>558</v>
      </c>
      <c r="AS416" s="426" t="s">
        <v>558</v>
      </c>
      <c r="AT416" s="426" t="s">
        <v>558</v>
      </c>
      <c r="AU416" s="426" t="s">
        <v>558</v>
      </c>
    </row>
    <row r="417" spans="21:47" ht="12.75" customHeight="1">
      <c r="U417" s="253" t="s">
        <v>430</v>
      </c>
      <c r="V417" s="254" t="s">
        <v>174</v>
      </c>
      <c r="W417" s="428">
        <v>2E-3</v>
      </c>
      <c r="X417" s="429">
        <v>2E-3</v>
      </c>
      <c r="Y417" s="429">
        <v>2E-3</v>
      </c>
      <c r="Z417" s="429">
        <v>2E-3</v>
      </c>
      <c r="AA417" s="429">
        <v>2E-3</v>
      </c>
      <c r="AB417" s="429">
        <v>2E-3</v>
      </c>
      <c r="AC417" s="429">
        <v>2E-3</v>
      </c>
      <c r="AD417" s="429">
        <v>2E-3</v>
      </c>
      <c r="AE417" s="429">
        <v>2E-3</v>
      </c>
      <c r="AF417" s="429">
        <v>2E-3</v>
      </c>
      <c r="AG417" s="429">
        <v>2E-3</v>
      </c>
      <c r="AH417" s="429">
        <v>2E-3</v>
      </c>
      <c r="AI417" s="429">
        <v>2E-3</v>
      </c>
      <c r="AJ417" s="429">
        <v>2E-3</v>
      </c>
      <c r="AK417" s="429">
        <v>2E-3</v>
      </c>
      <c r="AL417" s="429">
        <v>2E-3</v>
      </c>
      <c r="AM417" s="429">
        <v>2E-3</v>
      </c>
      <c r="AN417" s="429">
        <v>2E-3</v>
      </c>
      <c r="AO417" s="429">
        <v>2E-3</v>
      </c>
      <c r="AP417" s="429">
        <v>2E-3</v>
      </c>
      <c r="AQ417" s="429">
        <v>2E-3</v>
      </c>
      <c r="AR417" s="429">
        <v>2E-3</v>
      </c>
      <c r="AS417" s="429">
        <v>2E-3</v>
      </c>
      <c r="AT417" s="429">
        <v>2E-3</v>
      </c>
      <c r="AU417" s="429">
        <v>2E-3</v>
      </c>
    </row>
    <row r="418" spans="21:47" ht="12.75" customHeight="1">
      <c r="U418" s="253" t="s">
        <v>431</v>
      </c>
      <c r="V418" s="254" t="s">
        <v>428</v>
      </c>
      <c r="W418" s="317">
        <v>83635</v>
      </c>
      <c r="X418" s="318">
        <v>84126</v>
      </c>
      <c r="Y418" s="318">
        <v>83142</v>
      </c>
      <c r="Z418" s="318">
        <v>81843</v>
      </c>
      <c r="AA418" s="318">
        <v>80112</v>
      </c>
      <c r="AB418" s="318">
        <v>78121</v>
      </c>
      <c r="AC418" s="318">
        <v>76427</v>
      </c>
      <c r="AD418" s="318">
        <v>75661</v>
      </c>
      <c r="AE418" s="318">
        <v>74268</v>
      </c>
      <c r="AF418" s="318">
        <v>72724</v>
      </c>
      <c r="AG418" s="318">
        <v>72557</v>
      </c>
      <c r="AH418" s="318">
        <v>70995</v>
      </c>
      <c r="AI418" s="318">
        <v>70441</v>
      </c>
      <c r="AJ418" s="318">
        <v>70681</v>
      </c>
      <c r="AK418" s="318">
        <v>69577</v>
      </c>
      <c r="AL418" s="318">
        <v>69295</v>
      </c>
      <c r="AM418" s="318">
        <v>69247</v>
      </c>
      <c r="AN418" s="318">
        <v>67159</v>
      </c>
      <c r="AO418" s="318">
        <v>66890</v>
      </c>
      <c r="AP418" s="318">
        <v>66710</v>
      </c>
      <c r="AQ418" s="318">
        <v>66488</v>
      </c>
      <c r="AR418" s="318">
        <v>66004</v>
      </c>
      <c r="AS418" s="318">
        <v>65443</v>
      </c>
      <c r="AT418" s="318">
        <v>65443</v>
      </c>
      <c r="AU418" s="318">
        <v>65443</v>
      </c>
    </row>
    <row r="419" spans="21:47" ht="12.75" customHeight="1">
      <c r="U419" s="253" t="s">
        <v>474</v>
      </c>
      <c r="V419" s="254" t="s">
        <v>173</v>
      </c>
      <c r="W419" s="425" t="s">
        <v>558</v>
      </c>
      <c r="X419" s="426" t="s">
        <v>558</v>
      </c>
      <c r="Y419" s="426" t="s">
        <v>558</v>
      </c>
      <c r="Z419" s="426" t="s">
        <v>558</v>
      </c>
      <c r="AA419" s="426" t="s">
        <v>558</v>
      </c>
      <c r="AB419" s="426" t="s">
        <v>558</v>
      </c>
      <c r="AC419" s="426" t="s">
        <v>558</v>
      </c>
      <c r="AD419" s="426" t="s">
        <v>558</v>
      </c>
      <c r="AE419" s="426" t="s">
        <v>558</v>
      </c>
      <c r="AF419" s="426" t="s">
        <v>558</v>
      </c>
      <c r="AG419" s="426" t="s">
        <v>558</v>
      </c>
      <c r="AH419" s="426" t="s">
        <v>558</v>
      </c>
      <c r="AI419" s="426" t="s">
        <v>558</v>
      </c>
      <c r="AJ419" s="426" t="s">
        <v>558</v>
      </c>
      <c r="AK419" s="426" t="s">
        <v>558</v>
      </c>
      <c r="AL419" s="426" t="s">
        <v>558</v>
      </c>
      <c r="AM419" s="426" t="s">
        <v>558</v>
      </c>
      <c r="AN419" s="426" t="s">
        <v>558</v>
      </c>
      <c r="AO419" s="426" t="s">
        <v>558</v>
      </c>
      <c r="AP419" s="426" t="s">
        <v>558</v>
      </c>
      <c r="AQ419" s="426" t="s">
        <v>558</v>
      </c>
      <c r="AR419" s="426" t="s">
        <v>558</v>
      </c>
      <c r="AS419" s="426" t="s">
        <v>558</v>
      </c>
      <c r="AT419" s="426" t="s">
        <v>558</v>
      </c>
      <c r="AU419" s="426" t="s">
        <v>558</v>
      </c>
    </row>
    <row r="420" spans="21:47" ht="12.75" customHeight="1">
      <c r="U420" s="253" t="s">
        <v>433</v>
      </c>
      <c r="V420" s="254" t="s">
        <v>174</v>
      </c>
      <c r="W420" s="406">
        <v>0.1</v>
      </c>
      <c r="X420" s="407">
        <v>0.1</v>
      </c>
      <c r="Y420" s="407">
        <v>0.1</v>
      </c>
      <c r="Z420" s="407">
        <v>0.1</v>
      </c>
      <c r="AA420" s="407">
        <v>0.1</v>
      </c>
      <c r="AB420" s="407">
        <v>0.1</v>
      </c>
      <c r="AC420" s="407">
        <v>0.1</v>
      </c>
      <c r="AD420" s="407">
        <v>0.1</v>
      </c>
      <c r="AE420" s="407">
        <v>0.1</v>
      </c>
      <c r="AF420" s="407">
        <v>0.1</v>
      </c>
      <c r="AG420" s="407">
        <v>0.1</v>
      </c>
      <c r="AH420" s="407">
        <v>0.1</v>
      </c>
      <c r="AI420" s="407">
        <v>0.1</v>
      </c>
      <c r="AJ420" s="407">
        <v>0.1</v>
      </c>
      <c r="AK420" s="407">
        <v>0.1</v>
      </c>
      <c r="AL420" s="407">
        <v>0.1</v>
      </c>
      <c r="AM420" s="407">
        <v>0.1</v>
      </c>
      <c r="AN420" s="407">
        <v>0.1</v>
      </c>
      <c r="AO420" s="407">
        <v>0.1</v>
      </c>
      <c r="AP420" s="407">
        <v>0.1</v>
      </c>
      <c r="AQ420" s="407">
        <v>0.1</v>
      </c>
      <c r="AR420" s="407">
        <v>0.1</v>
      </c>
      <c r="AS420" s="407">
        <v>0.1</v>
      </c>
      <c r="AT420" s="407">
        <v>0.1</v>
      </c>
      <c r="AU420" s="407">
        <v>0.1</v>
      </c>
    </row>
    <row r="421" spans="21:47" ht="12.75" customHeight="1">
      <c r="U421" s="253" t="s">
        <v>437</v>
      </c>
      <c r="V421" s="226" t="s">
        <v>438</v>
      </c>
      <c r="W421" s="367" t="s">
        <v>528</v>
      </c>
      <c r="X421" s="368" t="s">
        <v>528</v>
      </c>
      <c r="Y421" s="368" t="s">
        <v>528</v>
      </c>
      <c r="Z421" s="368">
        <v>5.0000000000000001E-3</v>
      </c>
      <c r="AA421" s="368">
        <v>2E-3</v>
      </c>
      <c r="AB421" s="368">
        <v>3.0000000000000001E-3</v>
      </c>
      <c r="AC421" s="368">
        <v>3.0000000000000001E-3</v>
      </c>
      <c r="AD421" s="368">
        <v>2E-3</v>
      </c>
      <c r="AE421" s="368">
        <v>3.0000000000000001E-3</v>
      </c>
      <c r="AF421" s="368">
        <v>2.4E-2</v>
      </c>
      <c r="AG421" s="368">
        <v>3.3000000000000002E-2</v>
      </c>
      <c r="AH421" s="368">
        <v>3.6999999999999998E-2</v>
      </c>
      <c r="AI421" s="368">
        <v>4.4999999999999998E-2</v>
      </c>
      <c r="AJ421" s="368">
        <v>5.0999999999999997E-2</v>
      </c>
      <c r="AK421" s="368">
        <v>7.0999999999999994E-2</v>
      </c>
      <c r="AL421" s="368">
        <v>6.2E-2</v>
      </c>
      <c r="AM421" s="368">
        <v>7.0000000000000007E-2</v>
      </c>
      <c r="AN421" s="368">
        <v>0.09</v>
      </c>
      <c r="AO421" s="368">
        <v>7.8E-2</v>
      </c>
      <c r="AP421" s="368">
        <v>8.1000000000000003E-2</v>
      </c>
      <c r="AQ421" s="368">
        <v>7.4999999999999997E-2</v>
      </c>
      <c r="AR421" s="368">
        <v>6.5000000000000002E-2</v>
      </c>
      <c r="AS421" s="368">
        <v>5.1999999999999998E-2</v>
      </c>
      <c r="AT421" s="368">
        <v>0.06</v>
      </c>
      <c r="AU421" s="368">
        <v>5.8999999999999997E-2</v>
      </c>
    </row>
    <row r="422" spans="21:47" ht="12.75" customHeight="1">
      <c r="U422" s="253" t="s">
        <v>439</v>
      </c>
      <c r="V422" s="226" t="s">
        <v>438</v>
      </c>
      <c r="W422" s="438" t="s">
        <v>528</v>
      </c>
      <c r="X422" s="439" t="s">
        <v>528</v>
      </c>
      <c r="Y422" s="439" t="s">
        <v>528</v>
      </c>
      <c r="Z422" s="439">
        <v>0.27500000000000002</v>
      </c>
      <c r="AA422" s="439">
        <v>0.50600000000000001</v>
      </c>
      <c r="AB422" s="439">
        <v>0.71</v>
      </c>
      <c r="AC422" s="439">
        <v>0.81699999999999995</v>
      </c>
      <c r="AD422" s="439">
        <v>0.88300000000000001</v>
      </c>
      <c r="AE422" s="439">
        <v>1.0029999999999999</v>
      </c>
      <c r="AF422" s="439">
        <v>1.9710000000000001</v>
      </c>
      <c r="AG422" s="439">
        <v>3.2240000000000002</v>
      </c>
      <c r="AH422" s="439">
        <v>4.7320000000000002</v>
      </c>
      <c r="AI422" s="439">
        <v>6.61</v>
      </c>
      <c r="AJ422" s="439">
        <v>8.5809999999999995</v>
      </c>
      <c r="AK422" s="439">
        <v>11.205</v>
      </c>
      <c r="AL422" s="439">
        <v>13.734</v>
      </c>
      <c r="AM422" s="439">
        <v>16.945</v>
      </c>
      <c r="AN422" s="439">
        <v>20.881</v>
      </c>
      <c r="AO422" s="439">
        <v>23.954999999999998</v>
      </c>
      <c r="AP422" s="439">
        <v>27.335999999999999</v>
      </c>
      <c r="AQ422" s="439">
        <v>31.015000000000001</v>
      </c>
      <c r="AR422" s="439">
        <v>34.29</v>
      </c>
      <c r="AS422" s="439">
        <v>36.832999999999998</v>
      </c>
      <c r="AT422" s="439">
        <v>39.564999999999998</v>
      </c>
      <c r="AU422" s="439">
        <v>42.573999999999998</v>
      </c>
    </row>
    <row r="423" spans="21:47" ht="12.75" customHeight="1">
      <c r="U423" s="253" t="s">
        <v>441</v>
      </c>
      <c r="V423" s="226" t="s">
        <v>438</v>
      </c>
      <c r="W423" s="367" t="s">
        <v>528</v>
      </c>
      <c r="X423" s="368" t="s">
        <v>528</v>
      </c>
      <c r="Y423" s="368" t="s">
        <v>528</v>
      </c>
      <c r="Z423" s="368">
        <v>0.27900000000000003</v>
      </c>
      <c r="AA423" s="368">
        <v>0.50800000000000001</v>
      </c>
      <c r="AB423" s="368">
        <v>0.71299999999999997</v>
      </c>
      <c r="AC423" s="368">
        <v>0.82</v>
      </c>
      <c r="AD423" s="368">
        <v>0.88500000000000001</v>
      </c>
      <c r="AE423" s="368">
        <v>1.006</v>
      </c>
      <c r="AF423" s="368">
        <v>1.994</v>
      </c>
      <c r="AG423" s="368">
        <v>3.2559999999999998</v>
      </c>
      <c r="AH423" s="368">
        <v>4.7690000000000001</v>
      </c>
      <c r="AI423" s="368">
        <v>6.6559999999999997</v>
      </c>
      <c r="AJ423" s="368">
        <v>8.6329999999999991</v>
      </c>
      <c r="AK423" s="368">
        <v>11.276</v>
      </c>
      <c r="AL423" s="368">
        <v>13.795999999999999</v>
      </c>
      <c r="AM423" s="368">
        <v>17.015000000000001</v>
      </c>
      <c r="AN423" s="368">
        <v>20.971</v>
      </c>
      <c r="AO423" s="368">
        <v>24.033000000000001</v>
      </c>
      <c r="AP423" s="368">
        <v>27.416</v>
      </c>
      <c r="AQ423" s="368">
        <v>31.09</v>
      </c>
      <c r="AR423" s="368">
        <v>34.354999999999997</v>
      </c>
      <c r="AS423" s="368">
        <v>36.884999999999998</v>
      </c>
      <c r="AT423" s="368">
        <v>39.625</v>
      </c>
      <c r="AU423" s="368">
        <v>42.633000000000003</v>
      </c>
    </row>
    <row r="424" spans="21:47" ht="12.75" customHeight="1">
      <c r="U424" s="59"/>
      <c r="V424" s="227"/>
      <c r="W424" s="273"/>
      <c r="X424" s="273"/>
      <c r="Y424" s="273"/>
      <c r="Z424" s="273"/>
      <c r="AA424" s="273"/>
      <c r="AB424" s="273"/>
      <c r="AC424" s="273"/>
      <c r="AD424" s="273"/>
      <c r="AE424" s="273"/>
      <c r="AF424" s="273"/>
      <c r="AG424" s="273"/>
      <c r="AH424" s="273"/>
      <c r="AI424" s="273"/>
      <c r="AJ424" s="273"/>
      <c r="AK424" s="273"/>
      <c r="AL424" s="273"/>
      <c r="AM424" s="273"/>
      <c r="AN424" s="273"/>
      <c r="AO424" s="273"/>
      <c r="AP424" s="273"/>
      <c r="AQ424" s="273"/>
      <c r="AR424" s="273"/>
      <c r="AS424" s="273"/>
      <c r="AT424" s="273"/>
      <c r="AU424" s="273"/>
    </row>
    <row r="425" spans="21:47" ht="12.75" customHeight="1">
      <c r="U425" s="59"/>
      <c r="V425" s="227"/>
      <c r="W425" s="273"/>
      <c r="X425" s="273"/>
      <c r="Y425" s="273"/>
      <c r="Z425" s="273"/>
      <c r="AA425" s="273"/>
      <c r="AB425" s="273"/>
      <c r="AC425" s="273"/>
      <c r="AD425" s="273"/>
      <c r="AE425" s="273"/>
      <c r="AF425" s="273"/>
      <c r="AG425" s="273"/>
      <c r="AH425" s="273"/>
      <c r="AI425" s="273"/>
      <c r="AJ425" s="273"/>
      <c r="AK425" s="273"/>
      <c r="AL425" s="273"/>
      <c r="AM425" s="273"/>
      <c r="AN425" s="273"/>
      <c r="AO425" s="273"/>
      <c r="AP425" s="273"/>
      <c r="AQ425" s="273"/>
      <c r="AR425" s="273"/>
      <c r="AS425" s="273"/>
      <c r="AT425" s="273"/>
      <c r="AU425" s="273"/>
    </row>
    <row r="426" spans="21:47" ht="12.75" customHeight="1">
      <c r="U426" s="34" t="s">
        <v>255</v>
      </c>
      <c r="V426" s="227"/>
      <c r="W426" s="273"/>
      <c r="X426" s="273"/>
      <c r="Y426" s="273"/>
      <c r="Z426" s="273"/>
      <c r="AA426" s="273"/>
      <c r="AB426" s="273"/>
      <c r="AC426" s="273"/>
      <c r="AD426" s="273"/>
      <c r="AE426" s="273"/>
      <c r="AF426" s="273"/>
      <c r="AG426" s="273"/>
      <c r="AH426" s="273"/>
      <c r="AI426" s="273"/>
      <c r="AJ426" s="273"/>
      <c r="AK426" s="273"/>
      <c r="AL426" s="273"/>
      <c r="AM426" s="273"/>
      <c r="AN426" s="273"/>
      <c r="AO426" s="273"/>
      <c r="AP426" s="273"/>
      <c r="AQ426" s="273"/>
      <c r="AR426" s="273"/>
      <c r="AS426" s="273"/>
      <c r="AT426" s="273"/>
      <c r="AU426" s="273"/>
    </row>
    <row r="427" spans="21:47" ht="12.75" customHeight="1">
      <c r="U427" s="173" t="s">
        <v>321</v>
      </c>
      <c r="V427" s="174" t="s">
        <v>5</v>
      </c>
      <c r="W427" s="41">
        <v>1990</v>
      </c>
      <c r="X427" s="41">
        <f t="shared" ref="X427:AU427" si="499">W427+1</f>
        <v>1991</v>
      </c>
      <c r="Y427" s="41">
        <f t="shared" si="499"/>
        <v>1992</v>
      </c>
      <c r="Z427" s="41">
        <f t="shared" si="499"/>
        <v>1993</v>
      </c>
      <c r="AA427" s="41">
        <f t="shared" si="499"/>
        <v>1994</v>
      </c>
      <c r="AB427" s="41">
        <f t="shared" si="499"/>
        <v>1995</v>
      </c>
      <c r="AC427" s="41">
        <f t="shared" si="499"/>
        <v>1996</v>
      </c>
      <c r="AD427" s="41">
        <f t="shared" si="499"/>
        <v>1997</v>
      </c>
      <c r="AE427" s="41">
        <f t="shared" si="499"/>
        <v>1998</v>
      </c>
      <c r="AF427" s="41">
        <f t="shared" si="499"/>
        <v>1999</v>
      </c>
      <c r="AG427" s="41">
        <f t="shared" si="499"/>
        <v>2000</v>
      </c>
      <c r="AH427" s="41">
        <f t="shared" si="499"/>
        <v>2001</v>
      </c>
      <c r="AI427" s="41">
        <f t="shared" si="499"/>
        <v>2002</v>
      </c>
      <c r="AJ427" s="41">
        <f t="shared" si="499"/>
        <v>2003</v>
      </c>
      <c r="AK427" s="41">
        <f t="shared" si="499"/>
        <v>2004</v>
      </c>
      <c r="AL427" s="41">
        <f t="shared" si="499"/>
        <v>2005</v>
      </c>
      <c r="AM427" s="41">
        <f t="shared" si="499"/>
        <v>2006</v>
      </c>
      <c r="AN427" s="41">
        <f t="shared" si="499"/>
        <v>2007</v>
      </c>
      <c r="AO427" s="41">
        <f t="shared" si="499"/>
        <v>2008</v>
      </c>
      <c r="AP427" s="41">
        <f t="shared" si="499"/>
        <v>2009</v>
      </c>
      <c r="AQ427" s="41">
        <f t="shared" si="499"/>
        <v>2010</v>
      </c>
      <c r="AR427" s="41">
        <f t="shared" si="499"/>
        <v>2011</v>
      </c>
      <c r="AS427" s="41">
        <f t="shared" si="499"/>
        <v>2012</v>
      </c>
      <c r="AT427" s="41">
        <f t="shared" si="499"/>
        <v>2013</v>
      </c>
      <c r="AU427" s="41">
        <f t="shared" si="499"/>
        <v>2014</v>
      </c>
    </row>
    <row r="428" spans="21:47" ht="12.75" customHeight="1">
      <c r="U428" s="253" t="s">
        <v>427</v>
      </c>
      <c r="V428" s="254" t="s">
        <v>428</v>
      </c>
      <c r="W428" s="274">
        <v>1993</v>
      </c>
      <c r="X428" s="274">
        <v>1990</v>
      </c>
      <c r="Y428" s="274">
        <v>1976</v>
      </c>
      <c r="Z428" s="274">
        <v>2276</v>
      </c>
      <c r="AA428" s="274">
        <v>2324</v>
      </c>
      <c r="AB428" s="274">
        <v>2290</v>
      </c>
      <c r="AC428" s="274">
        <v>1831</v>
      </c>
      <c r="AD428" s="274">
        <v>1813</v>
      </c>
      <c r="AE428" s="274">
        <v>1854</v>
      </c>
      <c r="AF428" s="274">
        <v>1684</v>
      </c>
      <c r="AG428" s="274">
        <v>1842</v>
      </c>
      <c r="AH428" s="274">
        <v>1870</v>
      </c>
      <c r="AI428" s="274">
        <v>1638</v>
      </c>
      <c r="AJ428" s="274">
        <v>2075</v>
      </c>
      <c r="AK428" s="274">
        <v>2445</v>
      </c>
      <c r="AL428" s="274">
        <v>2546</v>
      </c>
      <c r="AM428" s="274">
        <v>3052</v>
      </c>
      <c r="AN428" s="274">
        <v>3277</v>
      </c>
      <c r="AO428" s="274">
        <v>3367</v>
      </c>
      <c r="AP428" s="274">
        <v>3004</v>
      </c>
      <c r="AQ428" s="274">
        <v>2895</v>
      </c>
      <c r="AR428" s="274">
        <v>3424</v>
      </c>
      <c r="AS428" s="274">
        <v>2804</v>
      </c>
      <c r="AT428" s="274">
        <v>2691</v>
      </c>
      <c r="AU428" s="274">
        <v>2755</v>
      </c>
    </row>
    <row r="429" spans="21:47" ht="12.75" customHeight="1">
      <c r="U429" s="253" t="s">
        <v>429</v>
      </c>
      <c r="V429" s="254" t="s">
        <v>173</v>
      </c>
      <c r="W429" s="257" t="s">
        <v>559</v>
      </c>
      <c r="X429" s="257" t="s">
        <v>560</v>
      </c>
      <c r="Y429" s="257" t="s">
        <v>561</v>
      </c>
      <c r="Z429" s="257" t="s">
        <v>562</v>
      </c>
      <c r="AA429" s="257" t="s">
        <v>563</v>
      </c>
      <c r="AB429" s="257" t="s">
        <v>564</v>
      </c>
      <c r="AC429" s="257" t="s">
        <v>565</v>
      </c>
      <c r="AD429" s="257" t="s">
        <v>566</v>
      </c>
      <c r="AE429" s="257" t="s">
        <v>567</v>
      </c>
      <c r="AF429" s="257" t="s">
        <v>568</v>
      </c>
      <c r="AG429" s="257" t="s">
        <v>569</v>
      </c>
      <c r="AH429" s="257" t="s">
        <v>570</v>
      </c>
      <c r="AI429" s="257" t="s">
        <v>571</v>
      </c>
      <c r="AJ429" s="257" t="s">
        <v>572</v>
      </c>
      <c r="AK429" s="257" t="s">
        <v>573</v>
      </c>
      <c r="AL429" s="257" t="s">
        <v>574</v>
      </c>
      <c r="AM429" s="257" t="s">
        <v>575</v>
      </c>
      <c r="AN429" s="257" t="s">
        <v>576</v>
      </c>
      <c r="AO429" s="257" t="s">
        <v>577</v>
      </c>
      <c r="AP429" s="257" t="s">
        <v>578</v>
      </c>
      <c r="AQ429" s="257" t="s">
        <v>579</v>
      </c>
      <c r="AR429" s="257" t="s">
        <v>580</v>
      </c>
      <c r="AS429" s="257" t="s">
        <v>581</v>
      </c>
      <c r="AT429" s="257" t="s">
        <v>582</v>
      </c>
      <c r="AU429" s="257" t="s">
        <v>583</v>
      </c>
    </row>
    <row r="430" spans="21:47" ht="12.75" customHeight="1">
      <c r="U430" s="253" t="s">
        <v>430</v>
      </c>
      <c r="V430" s="254" t="s">
        <v>174</v>
      </c>
      <c r="W430" s="256">
        <v>2E-3</v>
      </c>
      <c r="X430" s="256">
        <v>2E-3</v>
      </c>
      <c r="Y430" s="256">
        <v>2E-3</v>
      </c>
      <c r="Z430" s="256">
        <v>2E-3</v>
      </c>
      <c r="AA430" s="256">
        <v>2E-3</v>
      </c>
      <c r="AB430" s="256">
        <v>2E-3</v>
      </c>
      <c r="AC430" s="256">
        <v>2E-3</v>
      </c>
      <c r="AD430" s="256">
        <v>2E-3</v>
      </c>
      <c r="AE430" s="256">
        <v>2E-3</v>
      </c>
      <c r="AF430" s="256">
        <v>2E-3</v>
      </c>
      <c r="AG430" s="256">
        <v>2E-3</v>
      </c>
      <c r="AH430" s="256">
        <v>2E-3</v>
      </c>
      <c r="AI430" s="256">
        <v>2E-3</v>
      </c>
      <c r="AJ430" s="256">
        <v>2E-3</v>
      </c>
      <c r="AK430" s="256">
        <v>2E-3</v>
      </c>
      <c r="AL430" s="256">
        <v>2E-3</v>
      </c>
      <c r="AM430" s="256">
        <v>2E-3</v>
      </c>
      <c r="AN430" s="256">
        <v>2E-3</v>
      </c>
      <c r="AO430" s="256">
        <v>2E-3</v>
      </c>
      <c r="AP430" s="256">
        <v>2E-3</v>
      </c>
      <c r="AQ430" s="256">
        <v>2E-3</v>
      </c>
      <c r="AR430" s="256">
        <v>2E-3</v>
      </c>
      <c r="AS430" s="256">
        <v>2E-3</v>
      </c>
      <c r="AT430" s="256">
        <v>2E-3</v>
      </c>
      <c r="AU430" s="256">
        <v>2E-3</v>
      </c>
    </row>
    <row r="431" spans="21:47" ht="12.75" customHeight="1">
      <c r="U431" s="253" t="s">
        <v>475</v>
      </c>
      <c r="V431" s="254" t="s">
        <v>444</v>
      </c>
      <c r="W431" s="255">
        <v>11681</v>
      </c>
      <c r="X431" s="255">
        <v>11656</v>
      </c>
      <c r="Y431" s="255">
        <v>11579</v>
      </c>
      <c r="Z431" s="255">
        <v>11404</v>
      </c>
      <c r="AA431" s="255">
        <v>11272</v>
      </c>
      <c r="AB431" s="255">
        <v>11267</v>
      </c>
      <c r="AC431" s="255">
        <v>10967</v>
      </c>
      <c r="AD431" s="255">
        <v>10732</v>
      </c>
      <c r="AE431" s="255">
        <v>10359</v>
      </c>
      <c r="AF431" s="255">
        <v>9641</v>
      </c>
      <c r="AG431" s="255">
        <v>9422</v>
      </c>
      <c r="AH431" s="255">
        <v>9475</v>
      </c>
      <c r="AI431" s="255">
        <v>8993</v>
      </c>
      <c r="AJ431" s="255">
        <v>8758</v>
      </c>
      <c r="AK431" s="255">
        <v>8658</v>
      </c>
      <c r="AL431" s="255">
        <v>8562</v>
      </c>
      <c r="AM431" s="255">
        <v>8468</v>
      </c>
      <c r="AN431" s="255">
        <v>8336</v>
      </c>
      <c r="AO431" s="255">
        <v>8161</v>
      </c>
      <c r="AP431" s="255">
        <v>7919</v>
      </c>
      <c r="AQ431" s="255">
        <v>7810</v>
      </c>
      <c r="AR431" s="255">
        <v>7700</v>
      </c>
      <c r="AS431" s="255">
        <v>7680</v>
      </c>
      <c r="AT431" s="255">
        <v>7619</v>
      </c>
      <c r="AU431" s="255">
        <v>7631</v>
      </c>
    </row>
    <row r="432" spans="21:47" ht="12.75" customHeight="1">
      <c r="U432" s="253" t="s">
        <v>476</v>
      </c>
      <c r="V432" s="254" t="s">
        <v>173</v>
      </c>
      <c r="W432" s="257" t="s">
        <v>584</v>
      </c>
      <c r="X432" s="257" t="s">
        <v>584</v>
      </c>
      <c r="Y432" s="257" t="s">
        <v>584</v>
      </c>
      <c r="Z432" s="257" t="s">
        <v>585</v>
      </c>
      <c r="AA432" s="257" t="s">
        <v>586</v>
      </c>
      <c r="AB432" s="257" t="s">
        <v>585</v>
      </c>
      <c r="AC432" s="257" t="s">
        <v>587</v>
      </c>
      <c r="AD432" s="257" t="s">
        <v>588</v>
      </c>
      <c r="AE432" s="257" t="s">
        <v>589</v>
      </c>
      <c r="AF432" s="257" t="s">
        <v>590</v>
      </c>
      <c r="AG432" s="257" t="s">
        <v>591</v>
      </c>
      <c r="AH432" s="257" t="s">
        <v>592</v>
      </c>
      <c r="AI432" s="257" t="s">
        <v>593</v>
      </c>
      <c r="AJ432" s="257" t="s">
        <v>594</v>
      </c>
      <c r="AK432" s="257" t="s">
        <v>595</v>
      </c>
      <c r="AL432" s="257" t="s">
        <v>596</v>
      </c>
      <c r="AM432" s="257" t="s">
        <v>597</v>
      </c>
      <c r="AN432" s="257" t="s">
        <v>598</v>
      </c>
      <c r="AO432" s="257" t="s">
        <v>599</v>
      </c>
      <c r="AP432" s="257" t="s">
        <v>600</v>
      </c>
      <c r="AQ432" s="257" t="s">
        <v>601</v>
      </c>
      <c r="AR432" s="257" t="s">
        <v>602</v>
      </c>
      <c r="AS432" s="257" t="s">
        <v>603</v>
      </c>
      <c r="AT432" s="257" t="s">
        <v>604</v>
      </c>
      <c r="AU432" s="257" t="s">
        <v>605</v>
      </c>
    </row>
    <row r="433" spans="21:47" ht="12.75" customHeight="1">
      <c r="U433" s="253" t="s">
        <v>433</v>
      </c>
      <c r="V433" s="254" t="s">
        <v>174</v>
      </c>
      <c r="W433" s="265">
        <v>0.15</v>
      </c>
      <c r="X433" s="265">
        <v>0.15</v>
      </c>
      <c r="Y433" s="265">
        <v>0.15</v>
      </c>
      <c r="Z433" s="265">
        <v>0.15</v>
      </c>
      <c r="AA433" s="265">
        <v>0.15</v>
      </c>
      <c r="AB433" s="265">
        <v>0.15</v>
      </c>
      <c r="AC433" s="265">
        <v>0.15</v>
      </c>
      <c r="AD433" s="265">
        <v>0.15</v>
      </c>
      <c r="AE433" s="265">
        <v>0.15</v>
      </c>
      <c r="AF433" s="265">
        <v>0.15</v>
      </c>
      <c r="AG433" s="265">
        <v>0.15</v>
      </c>
      <c r="AH433" s="265">
        <v>0.15</v>
      </c>
      <c r="AI433" s="265">
        <v>0.15</v>
      </c>
      <c r="AJ433" s="265">
        <v>0.15</v>
      </c>
      <c r="AK433" s="265">
        <v>0.15</v>
      </c>
      <c r="AL433" s="265">
        <v>0.15</v>
      </c>
      <c r="AM433" s="265">
        <v>0.15</v>
      </c>
      <c r="AN433" s="265">
        <v>0.15</v>
      </c>
      <c r="AO433" s="265">
        <v>0.15</v>
      </c>
      <c r="AP433" s="265">
        <v>0.15</v>
      </c>
      <c r="AQ433" s="265">
        <v>0.15</v>
      </c>
      <c r="AR433" s="265">
        <v>0.15</v>
      </c>
      <c r="AS433" s="265">
        <v>0.15</v>
      </c>
      <c r="AT433" s="265">
        <v>0.15</v>
      </c>
      <c r="AU433" s="265">
        <v>0.15</v>
      </c>
    </row>
    <row r="434" spans="21:47" ht="12.75" customHeight="1">
      <c r="U434" s="253" t="s">
        <v>434</v>
      </c>
      <c r="V434" s="254" t="s">
        <v>428</v>
      </c>
      <c r="W434" s="255">
        <v>1050</v>
      </c>
      <c r="X434" s="255">
        <v>1020</v>
      </c>
      <c r="Y434" s="255">
        <v>1011</v>
      </c>
      <c r="Z434" s="255">
        <v>588</v>
      </c>
      <c r="AA434" s="255">
        <v>219</v>
      </c>
      <c r="AB434" s="255">
        <v>348</v>
      </c>
      <c r="AC434" s="255">
        <v>273</v>
      </c>
      <c r="AD434" s="255">
        <v>372</v>
      </c>
      <c r="AE434" s="255">
        <v>192</v>
      </c>
      <c r="AF434" s="255">
        <v>309</v>
      </c>
      <c r="AG434" s="255">
        <v>282</v>
      </c>
      <c r="AH434" s="255">
        <v>141</v>
      </c>
      <c r="AI434" s="255">
        <v>306</v>
      </c>
      <c r="AJ434" s="255">
        <v>138</v>
      </c>
      <c r="AK434" s="255">
        <v>36</v>
      </c>
      <c r="AL434" s="255">
        <v>0</v>
      </c>
      <c r="AM434" s="255">
        <v>3</v>
      </c>
      <c r="AN434" s="255">
        <v>0</v>
      </c>
      <c r="AO434" s="255">
        <v>3</v>
      </c>
      <c r="AP434" s="255">
        <v>6</v>
      </c>
      <c r="AQ434" s="255">
        <v>3</v>
      </c>
      <c r="AR434" s="255">
        <v>0</v>
      </c>
      <c r="AS434" s="255">
        <v>0</v>
      </c>
      <c r="AT434" s="255">
        <v>102</v>
      </c>
      <c r="AU434" s="255">
        <v>102</v>
      </c>
    </row>
    <row r="435" spans="21:47" ht="12.75" customHeight="1">
      <c r="U435" s="253" t="s">
        <v>477</v>
      </c>
      <c r="V435" s="254" t="s">
        <v>173</v>
      </c>
      <c r="W435" s="257" t="s">
        <v>606</v>
      </c>
      <c r="X435" s="257" t="s">
        <v>606</v>
      </c>
      <c r="Y435" s="257" t="s">
        <v>606</v>
      </c>
      <c r="Z435" s="257" t="s">
        <v>606</v>
      </c>
      <c r="AA435" s="257" t="s">
        <v>606</v>
      </c>
      <c r="AB435" s="257" t="s">
        <v>606</v>
      </c>
      <c r="AC435" s="257" t="s">
        <v>606</v>
      </c>
      <c r="AD435" s="257" t="s">
        <v>606</v>
      </c>
      <c r="AE435" s="257" t="s">
        <v>606</v>
      </c>
      <c r="AF435" s="257" t="s">
        <v>606</v>
      </c>
      <c r="AG435" s="257" t="s">
        <v>606</v>
      </c>
      <c r="AH435" s="257" t="s">
        <v>606</v>
      </c>
      <c r="AI435" s="257" t="s">
        <v>606</v>
      </c>
      <c r="AJ435" s="257" t="s">
        <v>606</v>
      </c>
      <c r="AK435" s="257" t="s">
        <v>606</v>
      </c>
      <c r="AL435" s="257" t="s">
        <v>606</v>
      </c>
      <c r="AM435" s="257" t="s">
        <v>607</v>
      </c>
      <c r="AN435" s="257" t="s">
        <v>608</v>
      </c>
      <c r="AO435" s="257" t="s">
        <v>609</v>
      </c>
      <c r="AP435" s="257" t="s">
        <v>610</v>
      </c>
      <c r="AQ435" s="257" t="s">
        <v>611</v>
      </c>
      <c r="AR435" s="257" t="s">
        <v>611</v>
      </c>
      <c r="AS435" s="257" t="s">
        <v>612</v>
      </c>
      <c r="AT435" s="257" t="s">
        <v>613</v>
      </c>
      <c r="AU435" s="257" t="s">
        <v>614</v>
      </c>
    </row>
    <row r="436" spans="21:47" ht="12.75" customHeight="1">
      <c r="U436" s="253" t="s">
        <v>436</v>
      </c>
      <c r="V436" s="254" t="s">
        <v>174</v>
      </c>
      <c r="W436" s="265">
        <v>0.7</v>
      </c>
      <c r="X436" s="265">
        <v>0.7</v>
      </c>
      <c r="Y436" s="265">
        <v>0.7</v>
      </c>
      <c r="Z436" s="265">
        <v>0.7</v>
      </c>
      <c r="AA436" s="265">
        <v>0.7</v>
      </c>
      <c r="AB436" s="265">
        <v>0.7</v>
      </c>
      <c r="AC436" s="265">
        <v>0.7</v>
      </c>
      <c r="AD436" s="265">
        <v>0.7</v>
      </c>
      <c r="AE436" s="265">
        <v>0.7</v>
      </c>
      <c r="AF436" s="265">
        <v>0.7</v>
      </c>
      <c r="AG436" s="265">
        <v>0.7</v>
      </c>
      <c r="AH436" s="265">
        <v>0.7</v>
      </c>
      <c r="AI436" s="265">
        <v>0.7</v>
      </c>
      <c r="AJ436" s="265">
        <v>0.7</v>
      </c>
      <c r="AK436" s="265">
        <v>0.7</v>
      </c>
      <c r="AL436" s="265">
        <v>0.7</v>
      </c>
      <c r="AM436" s="265">
        <v>0.7</v>
      </c>
      <c r="AN436" s="265">
        <v>0.7</v>
      </c>
      <c r="AO436" s="265">
        <v>0.7</v>
      </c>
      <c r="AP436" s="265">
        <v>0.7</v>
      </c>
      <c r="AQ436" s="265">
        <v>0.7</v>
      </c>
      <c r="AR436" s="265">
        <v>0.7</v>
      </c>
      <c r="AS436" s="265">
        <v>0.7</v>
      </c>
      <c r="AT436" s="265">
        <v>0.7</v>
      </c>
      <c r="AU436" s="265">
        <v>0.7</v>
      </c>
    </row>
    <row r="437" spans="21:47" ht="12.75" customHeight="1">
      <c r="U437" s="253" t="s">
        <v>437</v>
      </c>
      <c r="V437" s="226" t="s">
        <v>438</v>
      </c>
      <c r="W437" s="260" t="s">
        <v>528</v>
      </c>
      <c r="X437" s="260" t="s">
        <v>528</v>
      </c>
      <c r="Y437" s="260" t="s">
        <v>528</v>
      </c>
      <c r="Z437" s="260" t="s">
        <v>528</v>
      </c>
      <c r="AA437" s="260" t="s">
        <v>528</v>
      </c>
      <c r="AB437" s="260">
        <v>0</v>
      </c>
      <c r="AC437" s="260">
        <v>1E-3</v>
      </c>
      <c r="AD437" s="260">
        <v>0</v>
      </c>
      <c r="AE437" s="260">
        <v>0</v>
      </c>
      <c r="AF437" s="260">
        <v>0</v>
      </c>
      <c r="AG437" s="260">
        <v>4.0000000000000001E-3</v>
      </c>
      <c r="AH437" s="260">
        <v>1.0999999999999999E-2</v>
      </c>
      <c r="AI437" s="260">
        <v>0.01</v>
      </c>
      <c r="AJ437" s="260">
        <v>3.3000000000000002E-2</v>
      </c>
      <c r="AK437" s="260">
        <v>4.9000000000000002E-2</v>
      </c>
      <c r="AL437" s="260">
        <v>7.0000000000000007E-2</v>
      </c>
      <c r="AM437" s="260">
        <v>0.105</v>
      </c>
      <c r="AN437" s="260">
        <v>0.13800000000000001</v>
      </c>
      <c r="AO437" s="260">
        <v>0.19900000000000001</v>
      </c>
      <c r="AP437" s="260">
        <v>0.2</v>
      </c>
      <c r="AQ437" s="260">
        <v>0.246</v>
      </c>
      <c r="AR437" s="260">
        <v>0.26400000000000001</v>
      </c>
      <c r="AS437" s="260">
        <v>0.224</v>
      </c>
      <c r="AT437" s="260">
        <v>0.187</v>
      </c>
      <c r="AU437" s="260">
        <v>0.17799999999999999</v>
      </c>
    </row>
    <row r="438" spans="21:47" ht="12.75" customHeight="1">
      <c r="U438" s="253" t="s">
        <v>439</v>
      </c>
      <c r="V438" s="226" t="s">
        <v>438</v>
      </c>
      <c r="W438" s="260" t="s">
        <v>528</v>
      </c>
      <c r="X438" s="260" t="s">
        <v>528</v>
      </c>
      <c r="Y438" s="260" t="s">
        <v>528</v>
      </c>
      <c r="Z438" s="260" t="s">
        <v>528</v>
      </c>
      <c r="AA438" s="260" t="s">
        <v>528</v>
      </c>
      <c r="AB438" s="260">
        <v>7.6999999999999999E-2</v>
      </c>
      <c r="AC438" s="260">
        <v>0.20300000000000001</v>
      </c>
      <c r="AD438" s="260">
        <v>0.22900000000000001</v>
      </c>
      <c r="AE438" s="260">
        <v>0.27600000000000002</v>
      </c>
      <c r="AF438" s="260">
        <v>0.26700000000000002</v>
      </c>
      <c r="AG438" s="260">
        <v>0.73899999999999999</v>
      </c>
      <c r="AH438" s="260">
        <v>2.1669999999999998</v>
      </c>
      <c r="AI438" s="260">
        <v>3.2669999999999999</v>
      </c>
      <c r="AJ438" s="260">
        <v>7.1449999999999996</v>
      </c>
      <c r="AK438" s="260">
        <v>12.323</v>
      </c>
      <c r="AL438" s="260">
        <v>19.384</v>
      </c>
      <c r="AM438" s="260">
        <v>29.108000000000001</v>
      </c>
      <c r="AN438" s="260">
        <v>40.283999999999999</v>
      </c>
      <c r="AO438" s="260">
        <v>54.786999999999999</v>
      </c>
      <c r="AP438" s="260">
        <v>66.695999999999998</v>
      </c>
      <c r="AQ438" s="260">
        <v>80.924999999999997</v>
      </c>
      <c r="AR438" s="260">
        <v>92.989000000000004</v>
      </c>
      <c r="AS438" s="260">
        <v>103.133</v>
      </c>
      <c r="AT438" s="260">
        <v>110.083</v>
      </c>
      <c r="AU438" s="260">
        <v>116.93600000000001</v>
      </c>
    </row>
    <row r="439" spans="21:47" ht="12.75" customHeight="1">
      <c r="U439" s="253" t="s">
        <v>440</v>
      </c>
      <c r="V439" s="226" t="s">
        <v>438</v>
      </c>
      <c r="W439" s="260" t="s">
        <v>528</v>
      </c>
      <c r="X439" s="260" t="s">
        <v>528</v>
      </c>
      <c r="Y439" s="260" t="s">
        <v>528</v>
      </c>
      <c r="Z439" s="260" t="s">
        <v>528</v>
      </c>
      <c r="AA439" s="260" t="s">
        <v>528</v>
      </c>
      <c r="AB439" s="260" t="s">
        <v>528</v>
      </c>
      <c r="AC439" s="260" t="s">
        <v>528</v>
      </c>
      <c r="AD439" s="260" t="s">
        <v>528</v>
      </c>
      <c r="AE439" s="260" t="s">
        <v>528</v>
      </c>
      <c r="AF439" s="260" t="s">
        <v>528</v>
      </c>
      <c r="AG439" s="260" t="s">
        <v>528</v>
      </c>
      <c r="AH439" s="260" t="s">
        <v>528</v>
      </c>
      <c r="AI439" s="260" t="s">
        <v>528</v>
      </c>
      <c r="AJ439" s="260" t="s">
        <v>528</v>
      </c>
      <c r="AK439" s="260" t="s">
        <v>528</v>
      </c>
      <c r="AL439" s="260" t="s">
        <v>528</v>
      </c>
      <c r="AM439" s="260" t="s">
        <v>528</v>
      </c>
      <c r="AN439" s="260" t="s">
        <v>528</v>
      </c>
      <c r="AO439" s="260" t="s">
        <v>616</v>
      </c>
      <c r="AP439" s="260" t="s">
        <v>617</v>
      </c>
      <c r="AQ439" s="260" t="s">
        <v>616</v>
      </c>
      <c r="AR439" s="260" t="s">
        <v>528</v>
      </c>
      <c r="AS439" s="260" t="s">
        <v>528</v>
      </c>
      <c r="AT439" s="260">
        <v>3.4000000000000002E-2</v>
      </c>
      <c r="AU439" s="260">
        <v>8.3000000000000004E-2</v>
      </c>
    </row>
    <row r="440" spans="21:47" ht="12.75" customHeight="1">
      <c r="U440" s="253" t="s">
        <v>441</v>
      </c>
      <c r="V440" s="226" t="s">
        <v>438</v>
      </c>
      <c r="W440" s="266" t="s">
        <v>528</v>
      </c>
      <c r="X440" s="266" t="s">
        <v>528</v>
      </c>
      <c r="Y440" s="266" t="s">
        <v>528</v>
      </c>
      <c r="Z440" s="266" t="s">
        <v>528</v>
      </c>
      <c r="AA440" s="266" t="s">
        <v>528</v>
      </c>
      <c r="AB440" s="306">
        <v>7.6999999999999999E-2</v>
      </c>
      <c r="AC440" s="306">
        <v>0.20399999999999999</v>
      </c>
      <c r="AD440" s="306">
        <v>0.22900000000000001</v>
      </c>
      <c r="AE440" s="306">
        <v>0.27700000000000002</v>
      </c>
      <c r="AF440" s="306">
        <v>0.26700000000000002</v>
      </c>
      <c r="AG440" s="306">
        <v>0.74299999999999999</v>
      </c>
      <c r="AH440" s="306">
        <v>2.1779999999999999</v>
      </c>
      <c r="AI440" s="306">
        <v>3.2770000000000001</v>
      </c>
      <c r="AJ440" s="306">
        <v>7.1790000000000003</v>
      </c>
      <c r="AK440" s="306">
        <v>12.372</v>
      </c>
      <c r="AL440" s="306">
        <v>19.454000000000001</v>
      </c>
      <c r="AM440" s="306">
        <v>29.213000000000001</v>
      </c>
      <c r="AN440" s="306">
        <v>40.423000000000002</v>
      </c>
      <c r="AO440" s="306">
        <v>54.985999999999997</v>
      </c>
      <c r="AP440" s="306">
        <v>66.896000000000001</v>
      </c>
      <c r="AQ440" s="306">
        <v>81.171000000000006</v>
      </c>
      <c r="AR440" s="306">
        <v>93.253</v>
      </c>
      <c r="AS440" s="306">
        <v>103.358</v>
      </c>
      <c r="AT440" s="306">
        <v>110.30500000000001</v>
      </c>
      <c r="AU440" s="306">
        <v>117.19799999999999</v>
      </c>
    </row>
    <row r="441" spans="21:47" ht="12.75" customHeight="1">
      <c r="U441" s="59"/>
      <c r="V441" s="227"/>
      <c r="W441" s="273"/>
      <c r="X441" s="273"/>
      <c r="Y441" s="273"/>
      <c r="Z441" s="273"/>
      <c r="AA441" s="273"/>
      <c r="AB441" s="273"/>
      <c r="AC441" s="273"/>
      <c r="AD441" s="273"/>
      <c r="AE441" s="273"/>
      <c r="AF441" s="273"/>
      <c r="AG441" s="273"/>
      <c r="AH441" s="273"/>
      <c r="AI441" s="273"/>
      <c r="AJ441" s="273"/>
      <c r="AK441" s="273"/>
      <c r="AL441" s="273"/>
      <c r="AM441" s="273"/>
      <c r="AN441" s="273"/>
      <c r="AO441" s="273"/>
      <c r="AP441" s="273"/>
      <c r="AQ441" s="273"/>
      <c r="AR441" s="273"/>
      <c r="AS441" s="273"/>
      <c r="AT441" s="273"/>
      <c r="AU441" s="273"/>
    </row>
    <row r="442" spans="21:47" ht="12.75" customHeight="1">
      <c r="U442" s="196"/>
      <c r="V442" s="204"/>
      <c r="W442" s="252"/>
      <c r="X442" s="252"/>
      <c r="Y442" s="252"/>
      <c r="Z442" s="252"/>
      <c r="AA442" s="252"/>
      <c r="AB442" s="252"/>
      <c r="AC442" s="252"/>
      <c r="AD442" s="252"/>
      <c r="AE442" s="252"/>
      <c r="AF442" s="252"/>
      <c r="AG442" s="252"/>
      <c r="AH442" s="252"/>
      <c r="AI442" s="252"/>
      <c r="AJ442" s="252"/>
      <c r="AK442" s="252"/>
      <c r="AL442" s="252"/>
      <c r="AM442" s="252"/>
      <c r="AN442" s="252"/>
      <c r="AO442" s="252"/>
      <c r="AP442" s="252"/>
      <c r="AQ442" s="252"/>
      <c r="AR442" s="252"/>
      <c r="AS442" s="252"/>
      <c r="AT442" s="252"/>
      <c r="AU442" s="252"/>
    </row>
    <row r="443" spans="21:47" ht="13.5" customHeight="1">
      <c r="U443" s="1" t="s">
        <v>236</v>
      </c>
      <c r="V443" s="172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</row>
    <row r="444" spans="21:47" ht="13.5" customHeight="1">
      <c r="U444" s="181" t="s">
        <v>321</v>
      </c>
      <c r="V444" s="173" t="s">
        <v>332</v>
      </c>
      <c r="W444" s="41">
        <v>1990</v>
      </c>
      <c r="X444" s="41">
        <f t="shared" ref="X444:AK444" si="500">W444+1</f>
        <v>1991</v>
      </c>
      <c r="Y444" s="41">
        <f t="shared" si="500"/>
        <v>1992</v>
      </c>
      <c r="Z444" s="41">
        <f t="shared" si="500"/>
        <v>1993</v>
      </c>
      <c r="AA444" s="41">
        <f t="shared" si="500"/>
        <v>1994</v>
      </c>
      <c r="AB444" s="41">
        <f t="shared" si="500"/>
        <v>1995</v>
      </c>
      <c r="AC444" s="41">
        <f t="shared" si="500"/>
        <v>1996</v>
      </c>
      <c r="AD444" s="41">
        <f t="shared" si="500"/>
        <v>1997</v>
      </c>
      <c r="AE444" s="41">
        <f t="shared" si="500"/>
        <v>1998</v>
      </c>
      <c r="AF444" s="41">
        <f t="shared" si="500"/>
        <v>1999</v>
      </c>
      <c r="AG444" s="41">
        <f t="shared" si="500"/>
        <v>2000</v>
      </c>
      <c r="AH444" s="41">
        <f t="shared" si="500"/>
        <v>2001</v>
      </c>
      <c r="AI444" s="41">
        <f t="shared" si="500"/>
        <v>2002</v>
      </c>
      <c r="AJ444" s="41">
        <f t="shared" si="500"/>
        <v>2003</v>
      </c>
      <c r="AK444" s="41">
        <f t="shared" si="500"/>
        <v>2004</v>
      </c>
      <c r="AL444" s="41">
        <f t="shared" ref="AL444:AU444" si="501">AK444+1</f>
        <v>2005</v>
      </c>
      <c r="AM444" s="41">
        <f t="shared" si="501"/>
        <v>2006</v>
      </c>
      <c r="AN444" s="41">
        <f t="shared" si="501"/>
        <v>2007</v>
      </c>
      <c r="AO444" s="41">
        <f t="shared" si="501"/>
        <v>2008</v>
      </c>
      <c r="AP444" s="41">
        <f t="shared" si="501"/>
        <v>2009</v>
      </c>
      <c r="AQ444" s="41">
        <f t="shared" si="501"/>
        <v>2010</v>
      </c>
      <c r="AR444" s="41">
        <f t="shared" si="501"/>
        <v>2011</v>
      </c>
      <c r="AS444" s="41">
        <f t="shared" si="501"/>
        <v>2012</v>
      </c>
      <c r="AT444" s="41">
        <f t="shared" si="501"/>
        <v>2013</v>
      </c>
      <c r="AU444" s="41">
        <f t="shared" si="501"/>
        <v>2014</v>
      </c>
    </row>
    <row r="445" spans="21:47" ht="12.75" customHeight="1">
      <c r="U445" s="222" t="s">
        <v>478</v>
      </c>
      <c r="V445" s="189" t="s">
        <v>1</v>
      </c>
      <c r="W445" s="275" t="s">
        <v>528</v>
      </c>
      <c r="X445" s="275" t="s">
        <v>528</v>
      </c>
      <c r="Y445" s="275" t="s">
        <v>528</v>
      </c>
      <c r="Z445" s="275" t="s">
        <v>528</v>
      </c>
      <c r="AA445" s="275" t="s">
        <v>528</v>
      </c>
      <c r="AB445" s="275" t="s">
        <v>528</v>
      </c>
      <c r="AC445" s="275" t="s">
        <v>528</v>
      </c>
      <c r="AD445" s="275" t="s">
        <v>528</v>
      </c>
      <c r="AE445" s="275" t="s">
        <v>528</v>
      </c>
      <c r="AF445" s="275" t="s">
        <v>528</v>
      </c>
      <c r="AG445" s="275">
        <v>167</v>
      </c>
      <c r="AH445" s="275">
        <v>177</v>
      </c>
      <c r="AI445" s="275">
        <v>201</v>
      </c>
      <c r="AJ445" s="275">
        <v>233</v>
      </c>
      <c r="AK445" s="275">
        <v>190</v>
      </c>
      <c r="AL445" s="275">
        <v>224</v>
      </c>
      <c r="AM445" s="275">
        <v>259</v>
      </c>
      <c r="AN445" s="275">
        <v>216</v>
      </c>
      <c r="AO445" s="275">
        <v>145</v>
      </c>
      <c r="AP445" s="275">
        <v>109</v>
      </c>
      <c r="AQ445" s="275">
        <v>66</v>
      </c>
      <c r="AR445" s="275">
        <v>65</v>
      </c>
      <c r="AS445" s="275">
        <v>34</v>
      </c>
      <c r="AT445" s="275">
        <v>28</v>
      </c>
      <c r="AU445" s="275">
        <v>14</v>
      </c>
    </row>
    <row r="446" spans="21:47" ht="12.75" customHeight="1">
      <c r="U446" s="222" t="s">
        <v>479</v>
      </c>
      <c r="V446" s="189" t="s">
        <v>1</v>
      </c>
      <c r="W446" s="233" t="s">
        <v>528</v>
      </c>
      <c r="X446" s="233" t="s">
        <v>528</v>
      </c>
      <c r="Y446" s="233" t="s">
        <v>528</v>
      </c>
      <c r="Z446" s="233" t="s">
        <v>528</v>
      </c>
      <c r="AA446" s="233" t="s">
        <v>528</v>
      </c>
      <c r="AB446" s="233" t="s">
        <v>528</v>
      </c>
      <c r="AC446" s="233" t="s">
        <v>528</v>
      </c>
      <c r="AD446" s="233" t="s">
        <v>528</v>
      </c>
      <c r="AE446" s="233" t="s">
        <v>528</v>
      </c>
      <c r="AF446" s="233" t="s">
        <v>528</v>
      </c>
      <c r="AG446" s="233" t="s">
        <v>528</v>
      </c>
      <c r="AH446" s="233" t="s">
        <v>528</v>
      </c>
      <c r="AI446" s="233" t="s">
        <v>528</v>
      </c>
      <c r="AJ446" s="233" t="s">
        <v>528</v>
      </c>
      <c r="AK446" s="233">
        <v>1912</v>
      </c>
      <c r="AL446" s="233">
        <v>3893</v>
      </c>
      <c r="AM446" s="233">
        <v>4111</v>
      </c>
      <c r="AN446" s="233">
        <v>4024</v>
      </c>
      <c r="AO446" s="233">
        <v>3044</v>
      </c>
      <c r="AP446" s="233">
        <v>2440</v>
      </c>
      <c r="AQ446" s="233">
        <v>2365</v>
      </c>
      <c r="AR446" s="233">
        <v>2597</v>
      </c>
      <c r="AS446" s="233">
        <v>2613</v>
      </c>
      <c r="AT446" s="233">
        <v>2570</v>
      </c>
      <c r="AU446" s="233">
        <v>2533</v>
      </c>
    </row>
    <row r="447" spans="21:47" ht="12.75" customHeight="1">
      <c r="U447" s="222" t="s">
        <v>480</v>
      </c>
      <c r="V447" s="189" t="s">
        <v>1</v>
      </c>
      <c r="W447" s="275" t="s">
        <v>528</v>
      </c>
      <c r="X447" s="275" t="s">
        <v>528</v>
      </c>
      <c r="Y447" s="275" t="s">
        <v>528</v>
      </c>
      <c r="Z447" s="275" t="s">
        <v>528</v>
      </c>
      <c r="AA447" s="275" t="s">
        <v>528</v>
      </c>
      <c r="AB447" s="275" t="s">
        <v>528</v>
      </c>
      <c r="AC447" s="275" t="s">
        <v>528</v>
      </c>
      <c r="AD447" s="275" t="s">
        <v>528</v>
      </c>
      <c r="AE447" s="275" t="s">
        <v>528</v>
      </c>
      <c r="AF447" s="275" t="s">
        <v>528</v>
      </c>
      <c r="AG447" s="275" t="s">
        <v>528</v>
      </c>
      <c r="AH447" s="275" t="s">
        <v>528</v>
      </c>
      <c r="AI447" s="275" t="s">
        <v>528</v>
      </c>
      <c r="AJ447" s="275" t="s">
        <v>528</v>
      </c>
      <c r="AK447" s="275">
        <v>739</v>
      </c>
      <c r="AL447" s="275">
        <v>1311</v>
      </c>
      <c r="AM447" s="275">
        <v>1492</v>
      </c>
      <c r="AN447" s="275">
        <v>1401</v>
      </c>
      <c r="AO447" s="275">
        <v>1122</v>
      </c>
      <c r="AP447" s="275">
        <v>847</v>
      </c>
      <c r="AQ447" s="275">
        <v>900</v>
      </c>
      <c r="AR447" s="275">
        <v>960</v>
      </c>
      <c r="AS447" s="275">
        <v>977</v>
      </c>
      <c r="AT447" s="275">
        <v>921</v>
      </c>
      <c r="AU447" s="275">
        <v>866</v>
      </c>
    </row>
    <row r="448" spans="21:47" ht="12.75" customHeight="1">
      <c r="U448" s="222" t="s">
        <v>481</v>
      </c>
      <c r="V448" s="189" t="s">
        <v>0</v>
      </c>
      <c r="W448" s="235">
        <v>0.1</v>
      </c>
      <c r="X448" s="235">
        <v>0.1</v>
      </c>
      <c r="Y448" s="235">
        <v>0.1</v>
      </c>
      <c r="Z448" s="235">
        <v>0.1</v>
      </c>
      <c r="AA448" s="235">
        <v>0.1</v>
      </c>
      <c r="AB448" s="235">
        <v>0.1</v>
      </c>
      <c r="AC448" s="235">
        <v>0.1</v>
      </c>
      <c r="AD448" s="235">
        <v>0.1</v>
      </c>
      <c r="AE448" s="235">
        <v>0.1</v>
      </c>
      <c r="AF448" s="235">
        <v>0.1</v>
      </c>
      <c r="AG448" s="235">
        <v>0.1</v>
      </c>
      <c r="AH448" s="235">
        <v>0.1</v>
      </c>
      <c r="AI448" s="235">
        <v>0.1</v>
      </c>
      <c r="AJ448" s="235">
        <v>0.1</v>
      </c>
      <c r="AK448" s="235">
        <v>0.1</v>
      </c>
      <c r="AL448" s="235">
        <v>0.1</v>
      </c>
      <c r="AM448" s="235">
        <v>0.1</v>
      </c>
      <c r="AN448" s="235">
        <v>0.1</v>
      </c>
      <c r="AO448" s="235">
        <v>0.1</v>
      </c>
      <c r="AP448" s="235">
        <v>0.1</v>
      </c>
      <c r="AQ448" s="235">
        <v>0.1</v>
      </c>
      <c r="AR448" s="235">
        <v>0.1</v>
      </c>
      <c r="AS448" s="235">
        <v>0.1</v>
      </c>
      <c r="AT448" s="235">
        <v>0.1</v>
      </c>
      <c r="AU448" s="235">
        <v>0.1</v>
      </c>
    </row>
    <row r="449" spans="21:47" ht="12.75" customHeight="1">
      <c r="U449" s="222" t="s">
        <v>482</v>
      </c>
      <c r="V449" s="189" t="s">
        <v>0</v>
      </c>
      <c r="W449" s="276">
        <v>4.4999999999999998E-2</v>
      </c>
      <c r="X449" s="276">
        <v>4.4999999999999998E-2</v>
      </c>
      <c r="Y449" s="276">
        <v>4.4999999999999998E-2</v>
      </c>
      <c r="Z449" s="276">
        <v>4.4999999999999998E-2</v>
      </c>
      <c r="AA449" s="276">
        <v>4.4999999999999998E-2</v>
      </c>
      <c r="AB449" s="276">
        <v>4.4999999999999998E-2</v>
      </c>
      <c r="AC449" s="276">
        <v>4.4999999999999998E-2</v>
      </c>
      <c r="AD449" s="276">
        <v>4.4999999999999998E-2</v>
      </c>
      <c r="AE449" s="276">
        <v>4.4999999999999998E-2</v>
      </c>
      <c r="AF449" s="276">
        <v>4.4999999999999998E-2</v>
      </c>
      <c r="AG449" s="276">
        <v>4.4999999999999998E-2</v>
      </c>
      <c r="AH449" s="276">
        <v>4.4999999999999998E-2</v>
      </c>
      <c r="AI449" s="276">
        <v>4.4999999999999998E-2</v>
      </c>
      <c r="AJ449" s="276">
        <v>4.4999999999999998E-2</v>
      </c>
      <c r="AK449" s="276">
        <v>4.4999999999999998E-2</v>
      </c>
      <c r="AL449" s="276">
        <v>4.4999999999999998E-2</v>
      </c>
      <c r="AM449" s="276">
        <v>4.4999999999999998E-2</v>
      </c>
      <c r="AN449" s="276">
        <v>4.4999999999999998E-2</v>
      </c>
      <c r="AO449" s="276">
        <v>4.4999999999999998E-2</v>
      </c>
      <c r="AP449" s="276">
        <v>4.4999999999999998E-2</v>
      </c>
      <c r="AQ449" s="276">
        <v>4.4999999999999998E-2</v>
      </c>
      <c r="AR449" s="276">
        <v>4.4999999999999998E-2</v>
      </c>
      <c r="AS449" s="276">
        <v>4.4999999999999998E-2</v>
      </c>
      <c r="AT449" s="276">
        <v>4.4999999999999998E-2</v>
      </c>
      <c r="AU449" s="276">
        <v>4.4999999999999998E-2</v>
      </c>
    </row>
    <row r="450" spans="21:47" ht="12.75" customHeight="1">
      <c r="U450" s="182" t="s">
        <v>483</v>
      </c>
      <c r="V450" s="189" t="s">
        <v>1</v>
      </c>
      <c r="W450" s="46" t="s">
        <v>528</v>
      </c>
      <c r="X450" s="46" t="s">
        <v>528</v>
      </c>
      <c r="Y450" s="46" t="s">
        <v>528</v>
      </c>
      <c r="Z450" s="46" t="s">
        <v>528</v>
      </c>
      <c r="AA450" s="46" t="s">
        <v>528</v>
      </c>
      <c r="AB450" s="46" t="s">
        <v>528</v>
      </c>
      <c r="AC450" s="46" t="s">
        <v>528</v>
      </c>
      <c r="AD450" s="46" t="s">
        <v>528</v>
      </c>
      <c r="AE450" s="46" t="s">
        <v>528</v>
      </c>
      <c r="AF450" s="46" t="s">
        <v>528</v>
      </c>
      <c r="AG450" s="46">
        <v>17</v>
      </c>
      <c r="AH450" s="46">
        <v>18</v>
      </c>
      <c r="AI450" s="46">
        <v>20</v>
      </c>
      <c r="AJ450" s="46">
        <v>32</v>
      </c>
      <c r="AK450" s="46">
        <v>28</v>
      </c>
      <c r="AL450" s="46">
        <v>35</v>
      </c>
      <c r="AM450" s="46">
        <v>33</v>
      </c>
      <c r="AN450" s="46">
        <v>27</v>
      </c>
      <c r="AO450" s="46">
        <v>15</v>
      </c>
      <c r="AP450" s="46">
        <v>11</v>
      </c>
      <c r="AQ450" s="46">
        <v>7</v>
      </c>
      <c r="AR450" s="46">
        <v>7</v>
      </c>
      <c r="AS450" s="46">
        <v>3</v>
      </c>
      <c r="AT450" s="46">
        <v>3</v>
      </c>
      <c r="AU450" s="46">
        <v>1</v>
      </c>
    </row>
    <row r="451" spans="21:47" ht="12.75" customHeight="1">
      <c r="U451" s="182" t="s">
        <v>484</v>
      </c>
      <c r="V451" s="189" t="s">
        <v>1</v>
      </c>
      <c r="W451" s="46" t="s">
        <v>528</v>
      </c>
      <c r="X451" s="46" t="s">
        <v>528</v>
      </c>
      <c r="Y451" s="46" t="s">
        <v>528</v>
      </c>
      <c r="Z451" s="46" t="s">
        <v>528</v>
      </c>
      <c r="AA451" s="46" t="s">
        <v>528</v>
      </c>
      <c r="AB451" s="46" t="s">
        <v>528</v>
      </c>
      <c r="AC451" s="46" t="s">
        <v>528</v>
      </c>
      <c r="AD451" s="46" t="s">
        <v>528</v>
      </c>
      <c r="AE451" s="46" t="s">
        <v>528</v>
      </c>
      <c r="AF451" s="46" t="s">
        <v>528</v>
      </c>
      <c r="AG451" s="46" t="s">
        <v>528</v>
      </c>
      <c r="AH451" s="46" t="s">
        <v>528</v>
      </c>
      <c r="AI451" s="46" t="s">
        <v>528</v>
      </c>
      <c r="AJ451" s="46" t="s">
        <v>528</v>
      </c>
      <c r="AK451" s="46">
        <v>191</v>
      </c>
      <c r="AL451" s="46">
        <v>389</v>
      </c>
      <c r="AM451" s="46">
        <v>411</v>
      </c>
      <c r="AN451" s="46">
        <v>402</v>
      </c>
      <c r="AO451" s="46">
        <v>304</v>
      </c>
      <c r="AP451" s="46">
        <v>244</v>
      </c>
      <c r="AQ451" s="46">
        <v>237</v>
      </c>
      <c r="AR451" s="46">
        <v>260</v>
      </c>
      <c r="AS451" s="46">
        <v>261</v>
      </c>
      <c r="AT451" s="46">
        <v>257</v>
      </c>
      <c r="AU451" s="46">
        <v>253</v>
      </c>
    </row>
    <row r="452" spans="21:47" ht="12.75" customHeight="1">
      <c r="U452" s="182" t="s">
        <v>485</v>
      </c>
      <c r="V452" s="189" t="s">
        <v>1</v>
      </c>
      <c r="W452" s="46" t="s">
        <v>528</v>
      </c>
      <c r="X452" s="46" t="s">
        <v>528</v>
      </c>
      <c r="Y452" s="46" t="s">
        <v>528</v>
      </c>
      <c r="Z452" s="46" t="s">
        <v>528</v>
      </c>
      <c r="AA452" s="46" t="s">
        <v>528</v>
      </c>
      <c r="AB452" s="46" t="s">
        <v>528</v>
      </c>
      <c r="AC452" s="46" t="s">
        <v>528</v>
      </c>
      <c r="AD452" s="46" t="s">
        <v>528</v>
      </c>
      <c r="AE452" s="46" t="s">
        <v>528</v>
      </c>
      <c r="AF452" s="46" t="s">
        <v>528</v>
      </c>
      <c r="AG452" s="46" t="s">
        <v>528</v>
      </c>
      <c r="AH452" s="46" t="s">
        <v>528</v>
      </c>
      <c r="AI452" s="46" t="s">
        <v>528</v>
      </c>
      <c r="AJ452" s="46" t="s">
        <v>528</v>
      </c>
      <c r="AK452" s="46">
        <v>74</v>
      </c>
      <c r="AL452" s="46">
        <v>131</v>
      </c>
      <c r="AM452" s="46">
        <v>149</v>
      </c>
      <c r="AN452" s="46">
        <v>140</v>
      </c>
      <c r="AO452" s="46">
        <v>112</v>
      </c>
      <c r="AP452" s="46">
        <v>85</v>
      </c>
      <c r="AQ452" s="46">
        <v>90</v>
      </c>
      <c r="AR452" s="46">
        <v>96</v>
      </c>
      <c r="AS452" s="46">
        <v>98</v>
      </c>
      <c r="AT452" s="46">
        <v>92</v>
      </c>
      <c r="AU452" s="46">
        <v>87</v>
      </c>
    </row>
    <row r="453" spans="21:47" ht="12.75" customHeight="1">
      <c r="U453" s="182" t="s">
        <v>486</v>
      </c>
      <c r="V453" s="189" t="s">
        <v>1</v>
      </c>
      <c r="W453" s="46" t="s">
        <v>528</v>
      </c>
      <c r="X453" s="46" t="s">
        <v>528</v>
      </c>
      <c r="Y453" s="46" t="s">
        <v>528</v>
      </c>
      <c r="Z453" s="46" t="s">
        <v>528</v>
      </c>
      <c r="AA453" s="46" t="s">
        <v>528</v>
      </c>
      <c r="AB453" s="46" t="s">
        <v>528</v>
      </c>
      <c r="AC453" s="46" t="s">
        <v>528</v>
      </c>
      <c r="AD453" s="46" t="s">
        <v>528</v>
      </c>
      <c r="AE453" s="46" t="s">
        <v>528</v>
      </c>
      <c r="AF453" s="46" t="s">
        <v>528</v>
      </c>
      <c r="AG453" s="46" t="s">
        <v>528</v>
      </c>
      <c r="AH453" s="46">
        <v>8</v>
      </c>
      <c r="AI453" s="46">
        <v>15</v>
      </c>
      <c r="AJ453" s="46">
        <v>25</v>
      </c>
      <c r="AK453" s="46">
        <v>35</v>
      </c>
      <c r="AL453" s="46">
        <v>44</v>
      </c>
      <c r="AM453" s="46">
        <v>54</v>
      </c>
      <c r="AN453" s="46">
        <v>65</v>
      </c>
      <c r="AO453" s="46">
        <v>75</v>
      </c>
      <c r="AP453" s="46">
        <v>82</v>
      </c>
      <c r="AQ453" s="46">
        <v>86</v>
      </c>
      <c r="AR453" s="46">
        <v>89</v>
      </c>
      <c r="AS453" s="46">
        <v>92</v>
      </c>
      <c r="AT453" s="46">
        <v>94</v>
      </c>
      <c r="AU453" s="46">
        <v>95</v>
      </c>
    </row>
    <row r="454" spans="21:47" ht="12.75" customHeight="1">
      <c r="U454" s="182" t="s">
        <v>487</v>
      </c>
      <c r="V454" s="189" t="s">
        <v>1</v>
      </c>
      <c r="W454" s="46" t="s">
        <v>528</v>
      </c>
      <c r="X454" s="46" t="s">
        <v>528</v>
      </c>
      <c r="Y454" s="46" t="s">
        <v>528</v>
      </c>
      <c r="Z454" s="46" t="s">
        <v>528</v>
      </c>
      <c r="AA454" s="46" t="s">
        <v>528</v>
      </c>
      <c r="AB454" s="46" t="s">
        <v>528</v>
      </c>
      <c r="AC454" s="46" t="s">
        <v>528</v>
      </c>
      <c r="AD454" s="46" t="s">
        <v>528</v>
      </c>
      <c r="AE454" s="46" t="s">
        <v>528</v>
      </c>
      <c r="AF454" s="46" t="s">
        <v>528</v>
      </c>
      <c r="AG454" s="46" t="s">
        <v>528</v>
      </c>
      <c r="AH454" s="46" t="s">
        <v>528</v>
      </c>
      <c r="AI454" s="46" t="s">
        <v>528</v>
      </c>
      <c r="AJ454" s="46" t="s">
        <v>528</v>
      </c>
      <c r="AK454" s="46" t="s">
        <v>528</v>
      </c>
      <c r="AL454" s="46">
        <v>86</v>
      </c>
      <c r="AM454" s="46">
        <v>261</v>
      </c>
      <c r="AN454" s="46">
        <v>446</v>
      </c>
      <c r="AO454" s="46">
        <v>627</v>
      </c>
      <c r="AP454" s="46">
        <v>764</v>
      </c>
      <c r="AQ454" s="46">
        <v>874</v>
      </c>
      <c r="AR454" s="46">
        <v>981</v>
      </c>
      <c r="AS454" s="46">
        <v>1097</v>
      </c>
      <c r="AT454" s="46">
        <v>1215</v>
      </c>
      <c r="AU454" s="46">
        <v>1331</v>
      </c>
    </row>
    <row r="455" spans="21:47" ht="12.75" customHeight="1">
      <c r="U455" s="182" t="s">
        <v>488</v>
      </c>
      <c r="V455" s="189" t="s">
        <v>1</v>
      </c>
      <c r="W455" s="46" t="s">
        <v>528</v>
      </c>
      <c r="X455" s="46" t="s">
        <v>528</v>
      </c>
      <c r="Y455" s="46" t="s">
        <v>528</v>
      </c>
      <c r="Z455" s="46" t="s">
        <v>528</v>
      </c>
      <c r="AA455" s="46" t="s">
        <v>528</v>
      </c>
      <c r="AB455" s="46" t="s">
        <v>528</v>
      </c>
      <c r="AC455" s="46" t="s">
        <v>528</v>
      </c>
      <c r="AD455" s="46" t="s">
        <v>528</v>
      </c>
      <c r="AE455" s="46" t="s">
        <v>528</v>
      </c>
      <c r="AF455" s="46" t="s">
        <v>528</v>
      </c>
      <c r="AG455" s="46" t="s">
        <v>528</v>
      </c>
      <c r="AH455" s="46" t="s">
        <v>528</v>
      </c>
      <c r="AI455" s="46" t="s">
        <v>528</v>
      </c>
      <c r="AJ455" s="46" t="s">
        <v>528</v>
      </c>
      <c r="AK455" s="46" t="s">
        <v>528</v>
      </c>
      <c r="AL455" s="46">
        <v>33</v>
      </c>
      <c r="AM455" s="46">
        <v>92</v>
      </c>
      <c r="AN455" s="46">
        <v>159</v>
      </c>
      <c r="AO455" s="46">
        <v>222</v>
      </c>
      <c r="AP455" s="46">
        <v>273</v>
      </c>
      <c r="AQ455" s="46">
        <v>311</v>
      </c>
      <c r="AR455" s="46">
        <v>352</v>
      </c>
      <c r="AS455" s="46">
        <v>395</v>
      </c>
      <c r="AT455" s="46">
        <v>439</v>
      </c>
      <c r="AU455" s="46">
        <v>480</v>
      </c>
    </row>
    <row r="456" spans="21:47" ht="12.75" customHeight="1">
      <c r="U456" s="182" t="s">
        <v>489</v>
      </c>
      <c r="V456" s="203" t="s">
        <v>371</v>
      </c>
      <c r="W456" s="208" t="s">
        <v>528</v>
      </c>
      <c r="X456" s="208" t="s">
        <v>528</v>
      </c>
      <c r="Y456" s="208" t="s">
        <v>528</v>
      </c>
      <c r="Z456" s="208" t="s">
        <v>528</v>
      </c>
      <c r="AA456" s="208" t="s">
        <v>528</v>
      </c>
      <c r="AB456" s="208" t="s">
        <v>528</v>
      </c>
      <c r="AC456" s="208" t="s">
        <v>528</v>
      </c>
      <c r="AD456" s="208" t="s">
        <v>528</v>
      </c>
      <c r="AE456" s="208" t="s">
        <v>528</v>
      </c>
      <c r="AF456" s="208" t="s">
        <v>528</v>
      </c>
      <c r="AG456" s="208">
        <v>2.4E-2</v>
      </c>
      <c r="AH456" s="208">
        <v>3.5999999999999997E-2</v>
      </c>
      <c r="AI456" s="208">
        <v>5.0999999999999997E-2</v>
      </c>
      <c r="AJ456" s="208">
        <v>8.1000000000000003E-2</v>
      </c>
      <c r="AK456" s="208">
        <v>0.09</v>
      </c>
      <c r="AL456" s="208">
        <v>0.112</v>
      </c>
      <c r="AM456" s="208">
        <v>0.124</v>
      </c>
      <c r="AN456" s="208">
        <v>0.13200000000000001</v>
      </c>
      <c r="AO456" s="208">
        <v>0.128</v>
      </c>
      <c r="AP456" s="208">
        <v>0.13200000000000001</v>
      </c>
      <c r="AQ456" s="208">
        <v>0.13300000000000001</v>
      </c>
      <c r="AR456" s="208">
        <v>0.13700000000000001</v>
      </c>
      <c r="AS456" s="208">
        <v>0.13700000000000001</v>
      </c>
      <c r="AT456" s="208">
        <v>0.13800000000000001</v>
      </c>
      <c r="AU456" s="208">
        <v>0.13800000000000001</v>
      </c>
    </row>
    <row r="457" spans="21:47" ht="12.75" customHeight="1">
      <c r="U457" s="182" t="s">
        <v>490</v>
      </c>
      <c r="V457" s="203" t="s">
        <v>371</v>
      </c>
      <c r="W457" s="208" t="s">
        <v>528</v>
      </c>
      <c r="X457" s="208" t="s">
        <v>528</v>
      </c>
      <c r="Y457" s="208" t="s">
        <v>528</v>
      </c>
      <c r="Z457" s="208" t="s">
        <v>528</v>
      </c>
      <c r="AA457" s="208" t="s">
        <v>528</v>
      </c>
      <c r="AB457" s="208" t="s">
        <v>528</v>
      </c>
      <c r="AC457" s="208" t="s">
        <v>528</v>
      </c>
      <c r="AD457" s="208" t="s">
        <v>528</v>
      </c>
      <c r="AE457" s="208" t="s">
        <v>528</v>
      </c>
      <c r="AF457" s="208" t="s">
        <v>528</v>
      </c>
      <c r="AG457" s="208" t="s">
        <v>528</v>
      </c>
      <c r="AH457" s="208" t="s">
        <v>528</v>
      </c>
      <c r="AI457" s="208" t="s">
        <v>528</v>
      </c>
      <c r="AJ457" s="208" t="s">
        <v>528</v>
      </c>
      <c r="AK457" s="208">
        <v>0.19700000000000001</v>
      </c>
      <c r="AL457" s="208">
        <v>0.49</v>
      </c>
      <c r="AM457" s="208">
        <v>0.69199999999999995</v>
      </c>
      <c r="AN457" s="208">
        <v>0.874</v>
      </c>
      <c r="AO457" s="208">
        <v>0.96</v>
      </c>
      <c r="AP457" s="208">
        <v>1.0389999999999999</v>
      </c>
      <c r="AQ457" s="208">
        <v>1.1439999999999999</v>
      </c>
      <c r="AR457" s="208">
        <v>1.2769999999999999</v>
      </c>
      <c r="AS457" s="208">
        <v>1.399</v>
      </c>
      <c r="AT457" s="208">
        <v>1.516</v>
      </c>
      <c r="AU457" s="208">
        <v>1.631</v>
      </c>
    </row>
    <row r="458" spans="21:47" ht="12.75" customHeight="1">
      <c r="U458" s="182" t="s">
        <v>491</v>
      </c>
      <c r="V458" s="203" t="s">
        <v>371</v>
      </c>
      <c r="W458" s="208" t="s">
        <v>528</v>
      </c>
      <c r="X458" s="208" t="s">
        <v>528</v>
      </c>
      <c r="Y458" s="208" t="s">
        <v>528</v>
      </c>
      <c r="Z458" s="208" t="s">
        <v>528</v>
      </c>
      <c r="AA458" s="208" t="s">
        <v>528</v>
      </c>
      <c r="AB458" s="208" t="s">
        <v>528</v>
      </c>
      <c r="AC458" s="208" t="s">
        <v>528</v>
      </c>
      <c r="AD458" s="208" t="s">
        <v>528</v>
      </c>
      <c r="AE458" s="208" t="s">
        <v>528</v>
      </c>
      <c r="AF458" s="208" t="s">
        <v>528</v>
      </c>
      <c r="AG458" s="208" t="s">
        <v>528</v>
      </c>
      <c r="AH458" s="208" t="s">
        <v>528</v>
      </c>
      <c r="AI458" s="208" t="s">
        <v>528</v>
      </c>
      <c r="AJ458" s="208" t="s">
        <v>528</v>
      </c>
      <c r="AK458" s="208">
        <v>5.8999999999999997E-2</v>
      </c>
      <c r="AL458" s="208">
        <v>0.13</v>
      </c>
      <c r="AM458" s="208">
        <v>0.192</v>
      </c>
      <c r="AN458" s="208">
        <v>0.23799999999999999</v>
      </c>
      <c r="AO458" s="208">
        <v>0.26600000000000001</v>
      </c>
      <c r="AP458" s="208">
        <v>0.28399999999999997</v>
      </c>
      <c r="AQ458" s="208">
        <v>0.318</v>
      </c>
      <c r="AR458" s="208">
        <v>0.35499999999999998</v>
      </c>
      <c r="AS458" s="208">
        <v>0.39100000000000001</v>
      </c>
      <c r="AT458" s="208">
        <v>0.42099999999999999</v>
      </c>
      <c r="AU458" s="208">
        <v>0.45</v>
      </c>
    </row>
    <row r="459" spans="21:47" ht="13.5" customHeight="1">
      <c r="U459" s="212"/>
      <c r="V459" s="239"/>
      <c r="W459" s="202"/>
      <c r="X459" s="202"/>
      <c r="Y459" s="202"/>
      <c r="Z459" s="202"/>
      <c r="AA459" s="202"/>
      <c r="AB459" s="277"/>
      <c r="AC459" s="277"/>
      <c r="AD459" s="277"/>
      <c r="AE459" s="277"/>
      <c r="AF459" s="277"/>
      <c r="AG459" s="277"/>
      <c r="AH459" s="277"/>
      <c r="AI459" s="277"/>
      <c r="AJ459" s="277"/>
      <c r="AK459" s="277"/>
      <c r="AL459" s="277"/>
      <c r="AM459" s="277"/>
      <c r="AN459" s="277"/>
      <c r="AO459" s="1"/>
      <c r="AP459" s="1"/>
      <c r="AQ459" s="1"/>
      <c r="AR459" s="1"/>
      <c r="AS459" s="1"/>
      <c r="AT459" s="1"/>
      <c r="AU459" s="1"/>
    </row>
    <row r="460" spans="21:47" ht="13.5" customHeight="1">
      <c r="U460" s="212"/>
      <c r="V460" s="239"/>
      <c r="W460" s="202"/>
      <c r="X460" s="202"/>
      <c r="Y460" s="202"/>
      <c r="Z460" s="202"/>
      <c r="AA460" s="202"/>
      <c r="AB460" s="277"/>
      <c r="AC460" s="277"/>
      <c r="AD460" s="277"/>
      <c r="AE460" s="277"/>
      <c r="AF460" s="277"/>
      <c r="AG460" s="277"/>
      <c r="AH460" s="277"/>
      <c r="AI460" s="277"/>
      <c r="AJ460" s="277"/>
      <c r="AK460" s="277"/>
      <c r="AL460" s="277"/>
      <c r="AM460" s="277"/>
      <c r="AN460" s="277"/>
      <c r="AO460" s="1"/>
      <c r="AP460" s="1"/>
      <c r="AQ460" s="1"/>
      <c r="AR460" s="1"/>
      <c r="AS460" s="1"/>
      <c r="AT460" s="1"/>
      <c r="AU460" s="1"/>
    </row>
    <row r="461" spans="21:47" ht="13.5" customHeight="1">
      <c r="U461" s="1" t="s">
        <v>237</v>
      </c>
      <c r="V461" s="172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</row>
    <row r="462" spans="21:47" ht="13.5" customHeight="1">
      <c r="U462" s="181" t="s">
        <v>321</v>
      </c>
      <c r="V462" s="173" t="s">
        <v>332</v>
      </c>
      <c r="W462" s="41">
        <v>1990</v>
      </c>
      <c r="X462" s="41">
        <f t="shared" ref="X462" si="502">W462+1</f>
        <v>1991</v>
      </c>
      <c r="Y462" s="41">
        <f t="shared" ref="Y462" si="503">X462+1</f>
        <v>1992</v>
      </c>
      <c r="Z462" s="41">
        <f t="shared" ref="Z462" si="504">Y462+1</f>
        <v>1993</v>
      </c>
      <c r="AA462" s="41">
        <f t="shared" ref="AA462" si="505">Z462+1</f>
        <v>1994</v>
      </c>
      <c r="AB462" s="41">
        <f t="shared" ref="AB462" si="506">AA462+1</f>
        <v>1995</v>
      </c>
      <c r="AC462" s="41">
        <f t="shared" ref="AC462" si="507">AB462+1</f>
        <v>1996</v>
      </c>
      <c r="AD462" s="41">
        <f t="shared" ref="AD462" si="508">AC462+1</f>
        <v>1997</v>
      </c>
      <c r="AE462" s="41">
        <f t="shared" ref="AE462" si="509">AD462+1</f>
        <v>1998</v>
      </c>
      <c r="AF462" s="41">
        <f t="shared" ref="AF462" si="510">AE462+1</f>
        <v>1999</v>
      </c>
      <c r="AG462" s="41">
        <f t="shared" ref="AG462" si="511">AF462+1</f>
        <v>2000</v>
      </c>
      <c r="AH462" s="41">
        <f t="shared" ref="AH462" si="512">AG462+1</f>
        <v>2001</v>
      </c>
      <c r="AI462" s="41">
        <f t="shared" ref="AI462" si="513">AH462+1</f>
        <v>2002</v>
      </c>
      <c r="AJ462" s="41">
        <f t="shared" ref="AJ462" si="514">AI462+1</f>
        <v>2003</v>
      </c>
      <c r="AK462" s="41">
        <f t="shared" ref="AK462" si="515">AJ462+1</f>
        <v>2004</v>
      </c>
      <c r="AL462" s="41">
        <f t="shared" ref="AL462" si="516">AK462+1</f>
        <v>2005</v>
      </c>
      <c r="AM462" s="41">
        <f t="shared" ref="AM462" si="517">AL462+1</f>
        <v>2006</v>
      </c>
      <c r="AN462" s="41">
        <f t="shared" ref="AN462" si="518">AM462+1</f>
        <v>2007</v>
      </c>
      <c r="AO462" s="41">
        <f t="shared" ref="AO462" si="519">AN462+1</f>
        <v>2008</v>
      </c>
      <c r="AP462" s="41">
        <f t="shared" ref="AP462" si="520">AO462+1</f>
        <v>2009</v>
      </c>
      <c r="AQ462" s="41">
        <f t="shared" ref="AQ462" si="521">AP462+1</f>
        <v>2010</v>
      </c>
      <c r="AR462" s="41">
        <f t="shared" ref="AR462" si="522">AQ462+1</f>
        <v>2011</v>
      </c>
      <c r="AS462" s="41">
        <f t="shared" ref="AS462" si="523">AR462+1</f>
        <v>2012</v>
      </c>
      <c r="AT462" s="41">
        <f t="shared" ref="AT462" si="524">AS462+1</f>
        <v>2013</v>
      </c>
      <c r="AU462" s="41">
        <f t="shared" ref="AU462" si="525">AT462+1</f>
        <v>2014</v>
      </c>
    </row>
    <row r="463" spans="21:47" ht="13.5" customHeight="1">
      <c r="U463" s="222" t="s">
        <v>478</v>
      </c>
      <c r="V463" s="189" t="s">
        <v>1</v>
      </c>
      <c r="W463" s="313" t="s">
        <v>528</v>
      </c>
      <c r="X463" s="314" t="s">
        <v>528</v>
      </c>
      <c r="Y463" s="314" t="s">
        <v>528</v>
      </c>
      <c r="Z463" s="314" t="s">
        <v>528</v>
      </c>
      <c r="AA463" s="314" t="s">
        <v>528</v>
      </c>
      <c r="AB463" s="314" t="s">
        <v>528</v>
      </c>
      <c r="AC463" s="314" t="s">
        <v>528</v>
      </c>
      <c r="AD463" s="314" t="s">
        <v>528</v>
      </c>
      <c r="AE463" s="314" t="s">
        <v>528</v>
      </c>
      <c r="AF463" s="314" t="s">
        <v>528</v>
      </c>
      <c r="AG463" s="314" t="s">
        <v>528</v>
      </c>
      <c r="AH463" s="314">
        <v>10</v>
      </c>
      <c r="AI463" s="314">
        <v>35</v>
      </c>
      <c r="AJ463" s="314">
        <v>638</v>
      </c>
      <c r="AK463" s="314">
        <v>517</v>
      </c>
      <c r="AL463" s="314">
        <v>26</v>
      </c>
      <c r="AM463" s="314">
        <v>5</v>
      </c>
      <c r="AN463" s="314" t="s">
        <v>528</v>
      </c>
      <c r="AO463" s="314" t="s">
        <v>528</v>
      </c>
      <c r="AP463" s="314" t="s">
        <v>528</v>
      </c>
      <c r="AQ463" s="314" t="s">
        <v>528</v>
      </c>
      <c r="AR463" s="314" t="s">
        <v>528</v>
      </c>
      <c r="AS463" s="314" t="s">
        <v>528</v>
      </c>
      <c r="AT463" s="314" t="s">
        <v>528</v>
      </c>
      <c r="AU463" s="314" t="s">
        <v>528</v>
      </c>
    </row>
    <row r="464" spans="21:47" ht="13.5" customHeight="1">
      <c r="U464" s="182" t="s">
        <v>492</v>
      </c>
      <c r="V464" s="189" t="s">
        <v>0</v>
      </c>
      <c r="W464" s="406" t="s">
        <v>530</v>
      </c>
      <c r="X464" s="407" t="s">
        <v>530</v>
      </c>
      <c r="Y464" s="407" t="s">
        <v>530</v>
      </c>
      <c r="Z464" s="407" t="s">
        <v>530</v>
      </c>
      <c r="AA464" s="407" t="s">
        <v>530</v>
      </c>
      <c r="AB464" s="407" t="s">
        <v>530</v>
      </c>
      <c r="AC464" s="407" t="s">
        <v>530</v>
      </c>
      <c r="AD464" s="407" t="s">
        <v>530</v>
      </c>
      <c r="AE464" s="407" t="s">
        <v>530</v>
      </c>
      <c r="AF464" s="407" t="s">
        <v>530</v>
      </c>
      <c r="AG464" s="407" t="s">
        <v>530</v>
      </c>
      <c r="AH464" s="440">
        <v>0.75</v>
      </c>
      <c r="AI464" s="440">
        <v>0.75</v>
      </c>
      <c r="AJ464" s="440">
        <v>0.75</v>
      </c>
      <c r="AK464" s="440">
        <v>0.75</v>
      </c>
      <c r="AL464" s="440">
        <v>0.75</v>
      </c>
      <c r="AM464" s="440">
        <v>0.75</v>
      </c>
      <c r="AN464" s="440">
        <v>0.75</v>
      </c>
      <c r="AO464" s="440">
        <v>0.75</v>
      </c>
      <c r="AP464" s="440">
        <v>0.75</v>
      </c>
      <c r="AQ464" s="440">
        <v>0.75</v>
      </c>
      <c r="AR464" s="440">
        <v>0.75</v>
      </c>
      <c r="AS464" s="440">
        <v>0.75</v>
      </c>
      <c r="AT464" s="440">
        <v>0.75</v>
      </c>
      <c r="AU464" s="440">
        <v>0.75</v>
      </c>
    </row>
    <row r="465" spans="21:47" ht="13.5" customHeight="1">
      <c r="U465" s="222" t="s">
        <v>493</v>
      </c>
      <c r="V465" s="189" t="s">
        <v>0</v>
      </c>
      <c r="W465" s="428" t="s">
        <v>530</v>
      </c>
      <c r="X465" s="429" t="s">
        <v>530</v>
      </c>
      <c r="Y465" s="429" t="s">
        <v>530</v>
      </c>
      <c r="Z465" s="429" t="s">
        <v>530</v>
      </c>
      <c r="AA465" s="429" t="s">
        <v>530</v>
      </c>
      <c r="AB465" s="429" t="s">
        <v>530</v>
      </c>
      <c r="AC465" s="429" t="s">
        <v>530</v>
      </c>
      <c r="AD465" s="429" t="s">
        <v>530</v>
      </c>
      <c r="AE465" s="429" t="s">
        <v>530</v>
      </c>
      <c r="AF465" s="429" t="s">
        <v>530</v>
      </c>
      <c r="AG465" s="429" t="s">
        <v>530</v>
      </c>
      <c r="AH465" s="429">
        <v>8.0000000000000002E-3</v>
      </c>
      <c r="AI465" s="429">
        <v>8.0000000000000002E-3</v>
      </c>
      <c r="AJ465" s="429">
        <v>8.0000000000000002E-3</v>
      </c>
      <c r="AK465" s="429">
        <v>8.0000000000000002E-3</v>
      </c>
      <c r="AL465" s="429">
        <v>8.0000000000000002E-3</v>
      </c>
      <c r="AM465" s="429">
        <v>8.0000000000000002E-3</v>
      </c>
      <c r="AN465" s="429">
        <v>8.0000000000000002E-3</v>
      </c>
      <c r="AO465" s="429">
        <v>8.0000000000000002E-3</v>
      </c>
      <c r="AP465" s="429">
        <v>8.0000000000000002E-3</v>
      </c>
      <c r="AQ465" s="429">
        <v>8.0000000000000002E-3</v>
      </c>
      <c r="AR465" s="429">
        <v>8.0000000000000002E-3</v>
      </c>
      <c r="AS465" s="429">
        <v>8.0000000000000002E-3</v>
      </c>
      <c r="AT465" s="429">
        <v>8.0000000000000002E-3</v>
      </c>
      <c r="AU465" s="429">
        <v>8.0000000000000002E-3</v>
      </c>
    </row>
    <row r="466" spans="21:47" ht="13.5" customHeight="1">
      <c r="U466" s="182" t="s">
        <v>494</v>
      </c>
      <c r="V466" s="189" t="s">
        <v>1</v>
      </c>
      <c r="W466" s="441" t="s">
        <v>528</v>
      </c>
      <c r="X466" s="442" t="s">
        <v>528</v>
      </c>
      <c r="Y466" s="442" t="s">
        <v>528</v>
      </c>
      <c r="Z466" s="442" t="s">
        <v>528</v>
      </c>
      <c r="AA466" s="442" t="s">
        <v>528</v>
      </c>
      <c r="AB466" s="442" t="s">
        <v>528</v>
      </c>
      <c r="AC466" s="442" t="s">
        <v>528</v>
      </c>
      <c r="AD466" s="442" t="s">
        <v>528</v>
      </c>
      <c r="AE466" s="442" t="s">
        <v>528</v>
      </c>
      <c r="AF466" s="442" t="s">
        <v>528</v>
      </c>
      <c r="AG466" s="442" t="s">
        <v>528</v>
      </c>
      <c r="AH466" s="442">
        <v>2.5</v>
      </c>
      <c r="AI466" s="442">
        <v>8.75</v>
      </c>
      <c r="AJ466" s="442">
        <v>159.5</v>
      </c>
      <c r="AK466" s="442">
        <v>129.25</v>
      </c>
      <c r="AL466" s="442">
        <v>6.5</v>
      </c>
      <c r="AM466" s="442">
        <v>1.25</v>
      </c>
      <c r="AN466" s="442" t="s">
        <v>528</v>
      </c>
      <c r="AO466" s="442" t="s">
        <v>528</v>
      </c>
      <c r="AP466" s="442" t="s">
        <v>528</v>
      </c>
      <c r="AQ466" s="442" t="s">
        <v>528</v>
      </c>
      <c r="AR466" s="442" t="s">
        <v>528</v>
      </c>
      <c r="AS466" s="442" t="s">
        <v>528</v>
      </c>
      <c r="AT466" s="442" t="s">
        <v>528</v>
      </c>
      <c r="AU466" s="442" t="s">
        <v>528</v>
      </c>
    </row>
    <row r="467" spans="21:47" ht="13.5" customHeight="1">
      <c r="U467" s="182" t="s">
        <v>495</v>
      </c>
      <c r="V467" s="189" t="s">
        <v>1</v>
      </c>
      <c r="W467" s="441" t="s">
        <v>528</v>
      </c>
      <c r="X467" s="442" t="s">
        <v>528</v>
      </c>
      <c r="Y467" s="442" t="s">
        <v>528</v>
      </c>
      <c r="Z467" s="442" t="s">
        <v>528</v>
      </c>
      <c r="AA467" s="442" t="s">
        <v>528</v>
      </c>
      <c r="AB467" s="442" t="s">
        <v>528</v>
      </c>
      <c r="AC467" s="442" t="s">
        <v>528</v>
      </c>
      <c r="AD467" s="442" t="s">
        <v>528</v>
      </c>
      <c r="AE467" s="442" t="s">
        <v>528</v>
      </c>
      <c r="AF467" s="442" t="s">
        <v>528</v>
      </c>
      <c r="AG467" s="442" t="s">
        <v>528</v>
      </c>
      <c r="AH467" s="442" t="s">
        <v>528</v>
      </c>
      <c r="AI467" s="442">
        <v>0.08</v>
      </c>
      <c r="AJ467" s="442">
        <v>0.34</v>
      </c>
      <c r="AK467" s="442">
        <v>5.12</v>
      </c>
      <c r="AL467" s="442">
        <v>9</v>
      </c>
      <c r="AM467" s="442">
        <v>9.1999999999999993</v>
      </c>
      <c r="AN467" s="442">
        <v>9.23</v>
      </c>
      <c r="AO467" s="442">
        <v>9.23</v>
      </c>
      <c r="AP467" s="442">
        <v>9.23</v>
      </c>
      <c r="AQ467" s="442">
        <v>9.23</v>
      </c>
      <c r="AR467" s="442">
        <v>9.23</v>
      </c>
      <c r="AS467" s="442">
        <v>9.23</v>
      </c>
      <c r="AT467" s="442">
        <v>9.23</v>
      </c>
      <c r="AU467" s="442">
        <v>9.23</v>
      </c>
    </row>
    <row r="468" spans="21:47" ht="13.5" customHeight="1">
      <c r="U468" s="182" t="s">
        <v>496</v>
      </c>
      <c r="V468" s="189" t="s">
        <v>1</v>
      </c>
      <c r="W468" s="441" t="s">
        <v>528</v>
      </c>
      <c r="X468" s="442" t="s">
        <v>528</v>
      </c>
      <c r="Y468" s="442" t="s">
        <v>528</v>
      </c>
      <c r="Z468" s="442" t="s">
        <v>528</v>
      </c>
      <c r="AA468" s="442" t="s">
        <v>528</v>
      </c>
      <c r="AB468" s="442" t="s">
        <v>528</v>
      </c>
      <c r="AC468" s="442" t="s">
        <v>528</v>
      </c>
      <c r="AD468" s="442" t="s">
        <v>528</v>
      </c>
      <c r="AE468" s="442" t="s">
        <v>528</v>
      </c>
      <c r="AF468" s="442" t="s">
        <v>528</v>
      </c>
      <c r="AG468" s="442" t="s">
        <v>528</v>
      </c>
      <c r="AH468" s="442">
        <v>2.5</v>
      </c>
      <c r="AI468" s="442">
        <v>8.83</v>
      </c>
      <c r="AJ468" s="442">
        <v>159.84</v>
      </c>
      <c r="AK468" s="442">
        <v>134.37</v>
      </c>
      <c r="AL468" s="442">
        <v>15.5</v>
      </c>
      <c r="AM468" s="442">
        <v>10.45</v>
      </c>
      <c r="AN468" s="442">
        <v>9.23</v>
      </c>
      <c r="AO468" s="442">
        <v>9.23</v>
      </c>
      <c r="AP468" s="442">
        <v>9.23</v>
      </c>
      <c r="AQ468" s="442">
        <v>9.23</v>
      </c>
      <c r="AR468" s="442">
        <v>9.23</v>
      </c>
      <c r="AS468" s="442">
        <v>9.23</v>
      </c>
      <c r="AT468" s="442">
        <v>9.23</v>
      </c>
      <c r="AU468" s="442">
        <v>9.23</v>
      </c>
    </row>
    <row r="469" spans="21:47" ht="13.5" customHeight="1">
      <c r="U469" s="182" t="s">
        <v>494</v>
      </c>
      <c r="V469" s="203" t="s">
        <v>371</v>
      </c>
      <c r="W469" s="441" t="s">
        <v>528</v>
      </c>
      <c r="X469" s="442" t="s">
        <v>528</v>
      </c>
      <c r="Y469" s="442" t="s">
        <v>528</v>
      </c>
      <c r="Z469" s="442" t="s">
        <v>528</v>
      </c>
      <c r="AA469" s="442" t="s">
        <v>528</v>
      </c>
      <c r="AB469" s="442" t="s">
        <v>528</v>
      </c>
      <c r="AC469" s="442" t="s">
        <v>528</v>
      </c>
      <c r="AD469" s="442" t="s">
        <v>528</v>
      </c>
      <c r="AE469" s="442" t="s">
        <v>528</v>
      </c>
      <c r="AF469" s="442" t="s">
        <v>528</v>
      </c>
      <c r="AG469" s="442" t="s">
        <v>528</v>
      </c>
      <c r="AH469" s="442">
        <v>0</v>
      </c>
      <c r="AI469" s="442">
        <v>0.01</v>
      </c>
      <c r="AJ469" s="442">
        <v>0.23</v>
      </c>
      <c r="AK469" s="442">
        <v>0.18</v>
      </c>
      <c r="AL469" s="442">
        <v>0.01</v>
      </c>
      <c r="AM469" s="442">
        <v>0</v>
      </c>
      <c r="AN469" s="442" t="s">
        <v>528</v>
      </c>
      <c r="AO469" s="442" t="s">
        <v>528</v>
      </c>
      <c r="AP469" s="442" t="s">
        <v>528</v>
      </c>
      <c r="AQ469" s="442" t="s">
        <v>528</v>
      </c>
      <c r="AR469" s="442" t="s">
        <v>528</v>
      </c>
      <c r="AS469" s="442" t="s">
        <v>528</v>
      </c>
      <c r="AT469" s="442" t="s">
        <v>528</v>
      </c>
      <c r="AU469" s="442" t="s">
        <v>528</v>
      </c>
    </row>
    <row r="470" spans="21:47" ht="13.5" customHeight="1">
      <c r="U470" s="182" t="s">
        <v>495</v>
      </c>
      <c r="V470" s="203" t="s">
        <v>371</v>
      </c>
      <c r="W470" s="441" t="s">
        <v>528</v>
      </c>
      <c r="X470" s="442" t="s">
        <v>528</v>
      </c>
      <c r="Y470" s="442" t="s">
        <v>528</v>
      </c>
      <c r="Z470" s="442" t="s">
        <v>528</v>
      </c>
      <c r="AA470" s="442" t="s">
        <v>528</v>
      </c>
      <c r="AB470" s="442" t="s">
        <v>528</v>
      </c>
      <c r="AC470" s="442" t="s">
        <v>528</v>
      </c>
      <c r="AD470" s="442" t="s">
        <v>528</v>
      </c>
      <c r="AE470" s="442" t="s">
        <v>528</v>
      </c>
      <c r="AF470" s="442" t="s">
        <v>528</v>
      </c>
      <c r="AG470" s="442" t="s">
        <v>528</v>
      </c>
      <c r="AH470" s="442" t="s">
        <v>528</v>
      </c>
      <c r="AI470" s="442">
        <v>0</v>
      </c>
      <c r="AJ470" s="442">
        <v>0</v>
      </c>
      <c r="AK470" s="442">
        <v>0.01</v>
      </c>
      <c r="AL470" s="442">
        <v>0.01</v>
      </c>
      <c r="AM470" s="442">
        <v>0.01</v>
      </c>
      <c r="AN470" s="442">
        <v>0.01</v>
      </c>
      <c r="AO470" s="442">
        <v>0.01</v>
      </c>
      <c r="AP470" s="442">
        <v>0.01</v>
      </c>
      <c r="AQ470" s="442">
        <v>0.01</v>
      </c>
      <c r="AR470" s="442">
        <v>0.01</v>
      </c>
      <c r="AS470" s="442">
        <v>0.01</v>
      </c>
      <c r="AT470" s="442">
        <v>0.01</v>
      </c>
      <c r="AU470" s="442">
        <v>0.01</v>
      </c>
    </row>
    <row r="471" spans="21:47" ht="13.5" customHeight="1">
      <c r="U471" s="182" t="s">
        <v>497</v>
      </c>
      <c r="V471" s="203" t="s">
        <v>371</v>
      </c>
      <c r="W471" s="441" t="s">
        <v>528</v>
      </c>
      <c r="X471" s="442" t="s">
        <v>528</v>
      </c>
      <c r="Y471" s="442" t="s">
        <v>528</v>
      </c>
      <c r="Z471" s="442" t="s">
        <v>528</v>
      </c>
      <c r="AA471" s="442" t="s">
        <v>528</v>
      </c>
      <c r="AB471" s="442" t="s">
        <v>528</v>
      </c>
      <c r="AC471" s="442" t="s">
        <v>528</v>
      </c>
      <c r="AD471" s="442" t="s">
        <v>528</v>
      </c>
      <c r="AE471" s="442" t="s">
        <v>528</v>
      </c>
      <c r="AF471" s="442" t="s">
        <v>528</v>
      </c>
      <c r="AG471" s="442" t="s">
        <v>528</v>
      </c>
      <c r="AH471" s="442">
        <v>0</v>
      </c>
      <c r="AI471" s="442">
        <v>0.01</v>
      </c>
      <c r="AJ471" s="442">
        <v>0.23</v>
      </c>
      <c r="AK471" s="442">
        <v>0.19</v>
      </c>
      <c r="AL471" s="442">
        <v>0.02</v>
      </c>
      <c r="AM471" s="442">
        <v>0.01</v>
      </c>
      <c r="AN471" s="442">
        <v>0.01</v>
      </c>
      <c r="AO471" s="442">
        <v>0.01</v>
      </c>
      <c r="AP471" s="442">
        <v>0.01</v>
      </c>
      <c r="AQ471" s="442">
        <v>0.01</v>
      </c>
      <c r="AR471" s="442">
        <v>0.01</v>
      </c>
      <c r="AS471" s="442">
        <v>0.01</v>
      </c>
      <c r="AT471" s="442">
        <v>0.01</v>
      </c>
      <c r="AU471" s="442">
        <v>0.01</v>
      </c>
    </row>
    <row r="472" spans="21:47" ht="13.5" customHeight="1">
      <c r="U472" s="212"/>
      <c r="V472" s="239"/>
      <c r="W472" s="202"/>
      <c r="X472" s="202"/>
      <c r="Y472" s="202"/>
      <c r="Z472" s="202"/>
      <c r="AA472" s="202"/>
      <c r="AB472" s="277"/>
      <c r="AC472" s="277"/>
      <c r="AD472" s="277"/>
      <c r="AE472" s="277"/>
      <c r="AF472" s="277"/>
      <c r="AG472" s="277"/>
      <c r="AH472" s="277"/>
      <c r="AI472" s="277"/>
      <c r="AJ472" s="277"/>
      <c r="AK472" s="277"/>
      <c r="AL472" s="277"/>
      <c r="AM472" s="277"/>
      <c r="AN472" s="277"/>
      <c r="AO472" s="1"/>
      <c r="AP472" s="1"/>
      <c r="AQ472" s="1"/>
      <c r="AR472" s="1"/>
      <c r="AS472" s="1"/>
      <c r="AT472" s="1"/>
      <c r="AU472" s="1"/>
    </row>
    <row r="473" spans="21:47" ht="13.5" customHeight="1">
      <c r="U473" s="212"/>
      <c r="V473" s="239"/>
      <c r="W473" s="202"/>
      <c r="X473" s="202"/>
      <c r="Y473" s="202"/>
      <c r="Z473" s="202"/>
      <c r="AA473" s="202"/>
      <c r="AB473" s="277"/>
      <c r="AC473" s="277"/>
      <c r="AD473" s="277"/>
      <c r="AE473" s="277"/>
      <c r="AF473" s="277"/>
      <c r="AG473" s="277"/>
      <c r="AH473" s="277"/>
      <c r="AI473" s="277"/>
      <c r="AJ473" s="277"/>
      <c r="AK473" s="277"/>
      <c r="AL473" s="277"/>
      <c r="AM473" s="277"/>
      <c r="AN473" s="277"/>
      <c r="AO473" s="1"/>
      <c r="AP473" s="1"/>
      <c r="AQ473" s="1"/>
      <c r="AR473" s="1"/>
      <c r="AS473" s="1"/>
      <c r="AT473" s="1"/>
      <c r="AU473" s="1"/>
    </row>
    <row r="474" spans="21:47" ht="13.5" customHeight="1">
      <c r="U474" s="1" t="s">
        <v>238</v>
      </c>
      <c r="V474" s="172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</row>
    <row r="475" spans="21:47" ht="13.5" customHeight="1">
      <c r="U475" s="181" t="s">
        <v>321</v>
      </c>
      <c r="V475" s="173" t="s">
        <v>332</v>
      </c>
      <c r="W475" s="41">
        <v>1990</v>
      </c>
      <c r="X475" s="41">
        <f t="shared" ref="X475:AK475" si="526">W475+1</f>
        <v>1991</v>
      </c>
      <c r="Y475" s="41">
        <f t="shared" si="526"/>
        <v>1992</v>
      </c>
      <c r="Z475" s="41">
        <f t="shared" si="526"/>
        <v>1993</v>
      </c>
      <c r="AA475" s="41">
        <f t="shared" si="526"/>
        <v>1994</v>
      </c>
      <c r="AB475" s="41">
        <f t="shared" si="526"/>
        <v>1995</v>
      </c>
      <c r="AC475" s="41">
        <f t="shared" si="526"/>
        <v>1996</v>
      </c>
      <c r="AD475" s="41">
        <f t="shared" si="526"/>
        <v>1997</v>
      </c>
      <c r="AE475" s="41">
        <f t="shared" si="526"/>
        <v>1998</v>
      </c>
      <c r="AF475" s="41">
        <f t="shared" si="526"/>
        <v>1999</v>
      </c>
      <c r="AG475" s="41">
        <f t="shared" si="526"/>
        <v>2000</v>
      </c>
      <c r="AH475" s="41">
        <f t="shared" si="526"/>
        <v>2001</v>
      </c>
      <c r="AI475" s="41">
        <f t="shared" si="526"/>
        <v>2002</v>
      </c>
      <c r="AJ475" s="41">
        <f t="shared" si="526"/>
        <v>2003</v>
      </c>
      <c r="AK475" s="41">
        <f t="shared" si="526"/>
        <v>2004</v>
      </c>
      <c r="AL475" s="41">
        <f t="shared" ref="AL475:AU475" si="527">AK475+1</f>
        <v>2005</v>
      </c>
      <c r="AM475" s="41">
        <f t="shared" si="527"/>
        <v>2006</v>
      </c>
      <c r="AN475" s="41">
        <f t="shared" si="527"/>
        <v>2007</v>
      </c>
      <c r="AO475" s="41">
        <f t="shared" si="527"/>
        <v>2008</v>
      </c>
      <c r="AP475" s="41">
        <f t="shared" si="527"/>
        <v>2009</v>
      </c>
      <c r="AQ475" s="41">
        <f t="shared" si="527"/>
        <v>2010</v>
      </c>
      <c r="AR475" s="41">
        <f t="shared" si="527"/>
        <v>2011</v>
      </c>
      <c r="AS475" s="41">
        <f t="shared" si="527"/>
        <v>2012</v>
      </c>
      <c r="AT475" s="41">
        <f t="shared" si="527"/>
        <v>2013</v>
      </c>
      <c r="AU475" s="41">
        <f t="shared" si="527"/>
        <v>2014</v>
      </c>
    </row>
    <row r="476" spans="21:47" ht="13.5" customHeight="1">
      <c r="U476" s="222" t="s">
        <v>387</v>
      </c>
      <c r="V476" s="189" t="s">
        <v>44</v>
      </c>
      <c r="W476" s="313">
        <v>1</v>
      </c>
      <c r="X476" s="314" t="s">
        <v>528</v>
      </c>
      <c r="Y476" s="314">
        <v>28</v>
      </c>
      <c r="Z476" s="314">
        <v>182</v>
      </c>
      <c r="AA476" s="314">
        <v>313</v>
      </c>
      <c r="AB476" s="314">
        <v>346</v>
      </c>
      <c r="AC476" s="314">
        <v>315</v>
      </c>
      <c r="AD476" s="314">
        <v>327</v>
      </c>
      <c r="AE476" s="314">
        <v>315</v>
      </c>
      <c r="AF476" s="314">
        <v>318</v>
      </c>
      <c r="AG476" s="314">
        <v>322</v>
      </c>
      <c r="AH476" s="314">
        <v>288</v>
      </c>
      <c r="AI476" s="314">
        <v>299</v>
      </c>
      <c r="AJ476" s="314">
        <v>294</v>
      </c>
      <c r="AK476" s="314">
        <v>254</v>
      </c>
      <c r="AL476" s="314">
        <v>128</v>
      </c>
      <c r="AM476" s="314">
        <v>120</v>
      </c>
      <c r="AN476" s="314">
        <v>120</v>
      </c>
      <c r="AO476" s="314">
        <v>100</v>
      </c>
      <c r="AP476" s="314">
        <v>98</v>
      </c>
      <c r="AQ476" s="314">
        <v>98</v>
      </c>
      <c r="AR476" s="314">
        <v>98</v>
      </c>
      <c r="AS476" s="314">
        <v>98</v>
      </c>
      <c r="AT476" s="314">
        <v>98</v>
      </c>
      <c r="AU476" s="314">
        <v>98</v>
      </c>
    </row>
    <row r="477" spans="21:47" ht="13.5" customHeight="1">
      <c r="U477" s="534" t="s">
        <v>373</v>
      </c>
      <c r="V477" s="178" t="s">
        <v>44</v>
      </c>
      <c r="W477" s="315">
        <v>1</v>
      </c>
      <c r="X477" s="316" t="s">
        <v>528</v>
      </c>
      <c r="Y477" s="316">
        <v>28</v>
      </c>
      <c r="Z477" s="316">
        <v>182</v>
      </c>
      <c r="AA477" s="316">
        <v>313</v>
      </c>
      <c r="AB477" s="316">
        <v>346</v>
      </c>
      <c r="AC477" s="316">
        <v>315</v>
      </c>
      <c r="AD477" s="316">
        <v>327</v>
      </c>
      <c r="AE477" s="316">
        <v>315</v>
      </c>
      <c r="AF477" s="316">
        <v>318</v>
      </c>
      <c r="AG477" s="316">
        <v>322</v>
      </c>
      <c r="AH477" s="316">
        <v>288</v>
      </c>
      <c r="AI477" s="316">
        <v>299</v>
      </c>
      <c r="AJ477" s="316">
        <v>294</v>
      </c>
      <c r="AK477" s="316">
        <v>254</v>
      </c>
      <c r="AL477" s="316">
        <v>128</v>
      </c>
      <c r="AM477" s="316">
        <v>120</v>
      </c>
      <c r="AN477" s="316">
        <v>120</v>
      </c>
      <c r="AO477" s="316">
        <v>100</v>
      </c>
      <c r="AP477" s="316">
        <v>98</v>
      </c>
      <c r="AQ477" s="316">
        <v>98</v>
      </c>
      <c r="AR477" s="316">
        <v>98</v>
      </c>
      <c r="AS477" s="316">
        <v>98</v>
      </c>
      <c r="AT477" s="316">
        <v>98</v>
      </c>
      <c r="AU477" s="316">
        <v>98</v>
      </c>
    </row>
    <row r="478" spans="21:47" ht="13.5" customHeight="1">
      <c r="U478" s="535"/>
      <c r="V478" s="203" t="s">
        <v>371</v>
      </c>
      <c r="W478" s="373">
        <v>1E-3</v>
      </c>
      <c r="X478" s="412" t="s">
        <v>528</v>
      </c>
      <c r="Y478" s="374">
        <v>0.04</v>
      </c>
      <c r="Z478" s="374">
        <v>0.26100000000000001</v>
      </c>
      <c r="AA478" s="374">
        <v>0.44800000000000001</v>
      </c>
      <c r="AB478" s="374">
        <v>0.495</v>
      </c>
      <c r="AC478" s="374">
        <v>0.45</v>
      </c>
      <c r="AD478" s="374">
        <v>0.46800000000000003</v>
      </c>
      <c r="AE478" s="374">
        <v>0.45</v>
      </c>
      <c r="AF478" s="374">
        <v>0.45500000000000002</v>
      </c>
      <c r="AG478" s="374">
        <v>0.46</v>
      </c>
      <c r="AH478" s="374">
        <v>0.41199999999999998</v>
      </c>
      <c r="AI478" s="374">
        <v>0.42799999999999999</v>
      </c>
      <c r="AJ478" s="374">
        <v>0.42</v>
      </c>
      <c r="AK478" s="374">
        <v>0.36299999999999999</v>
      </c>
      <c r="AL478" s="374">
        <v>0.183</v>
      </c>
      <c r="AM478" s="374">
        <v>0.17199999999999999</v>
      </c>
      <c r="AN478" s="374">
        <v>0.17199999999999999</v>
      </c>
      <c r="AO478" s="374">
        <v>0.14299999999999999</v>
      </c>
      <c r="AP478" s="374">
        <v>0.14000000000000001</v>
      </c>
      <c r="AQ478" s="374">
        <v>0.14000000000000001</v>
      </c>
      <c r="AR478" s="374">
        <v>0.14000000000000001</v>
      </c>
      <c r="AS478" s="374">
        <v>0.14000000000000001</v>
      </c>
      <c r="AT478" s="374">
        <v>0.14000000000000001</v>
      </c>
      <c r="AU478" s="374">
        <v>0.14000000000000001</v>
      </c>
    </row>
    <row r="479" spans="21:47" ht="13.5" customHeight="1">
      <c r="U479" s="196"/>
      <c r="V479" s="204"/>
      <c r="W479" s="278"/>
      <c r="X479" s="252"/>
      <c r="Y479" s="278"/>
      <c r="Z479" s="278"/>
      <c r="AA479" s="278"/>
      <c r="AB479" s="278"/>
      <c r="AC479" s="278"/>
      <c r="AD479" s="278"/>
      <c r="AE479" s="278"/>
      <c r="AF479" s="278"/>
      <c r="AG479" s="278"/>
      <c r="AH479" s="278"/>
      <c r="AI479" s="278"/>
      <c r="AJ479" s="278"/>
      <c r="AK479" s="278"/>
      <c r="AL479" s="278"/>
      <c r="AM479" s="278"/>
      <c r="AN479" s="278"/>
      <c r="AO479" s="278"/>
      <c r="AP479" s="278"/>
      <c r="AQ479" s="278"/>
      <c r="AR479" s="278"/>
      <c r="AS479" s="278"/>
      <c r="AT479" s="278"/>
      <c r="AU479" s="278"/>
    </row>
    <row r="480" spans="21:47" ht="13.5" customHeight="1">
      <c r="U480" s="33"/>
      <c r="V480" s="2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</row>
    <row r="481" spans="21:47" ht="13.5" customHeight="1">
      <c r="U481" s="1" t="s">
        <v>239</v>
      </c>
      <c r="V481" s="172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</row>
    <row r="482" spans="21:47" ht="13.5" customHeight="1">
      <c r="U482" s="181" t="s">
        <v>321</v>
      </c>
      <c r="V482" s="173" t="s">
        <v>332</v>
      </c>
      <c r="W482" s="41">
        <v>1990</v>
      </c>
      <c r="X482" s="41">
        <f t="shared" ref="X482:AK482" si="528">W482+1</f>
        <v>1991</v>
      </c>
      <c r="Y482" s="41">
        <f t="shared" si="528"/>
        <v>1992</v>
      </c>
      <c r="Z482" s="41">
        <f t="shared" si="528"/>
        <v>1993</v>
      </c>
      <c r="AA482" s="41">
        <f t="shared" si="528"/>
        <v>1994</v>
      </c>
      <c r="AB482" s="41">
        <f t="shared" si="528"/>
        <v>1995</v>
      </c>
      <c r="AC482" s="41">
        <f t="shared" si="528"/>
        <v>1996</v>
      </c>
      <c r="AD482" s="41">
        <f t="shared" si="528"/>
        <v>1997</v>
      </c>
      <c r="AE482" s="41">
        <f t="shared" si="528"/>
        <v>1998</v>
      </c>
      <c r="AF482" s="41">
        <f t="shared" si="528"/>
        <v>1999</v>
      </c>
      <c r="AG482" s="41">
        <f t="shared" si="528"/>
        <v>2000</v>
      </c>
      <c r="AH482" s="41">
        <f t="shared" si="528"/>
        <v>2001</v>
      </c>
      <c r="AI482" s="41">
        <f t="shared" si="528"/>
        <v>2002</v>
      </c>
      <c r="AJ482" s="41">
        <f t="shared" si="528"/>
        <v>2003</v>
      </c>
      <c r="AK482" s="41">
        <f t="shared" si="528"/>
        <v>2004</v>
      </c>
      <c r="AL482" s="41">
        <f t="shared" ref="AL482:AU482" si="529">AK482+1</f>
        <v>2005</v>
      </c>
      <c r="AM482" s="41">
        <f t="shared" si="529"/>
        <v>2006</v>
      </c>
      <c r="AN482" s="41">
        <f t="shared" si="529"/>
        <v>2007</v>
      </c>
      <c r="AO482" s="41">
        <f t="shared" si="529"/>
        <v>2008</v>
      </c>
      <c r="AP482" s="41">
        <f t="shared" si="529"/>
        <v>2009</v>
      </c>
      <c r="AQ482" s="41">
        <f t="shared" si="529"/>
        <v>2010</v>
      </c>
      <c r="AR482" s="41">
        <f t="shared" si="529"/>
        <v>2011</v>
      </c>
      <c r="AS482" s="41">
        <f t="shared" si="529"/>
        <v>2012</v>
      </c>
      <c r="AT482" s="41">
        <f t="shared" si="529"/>
        <v>2013</v>
      </c>
      <c r="AU482" s="41">
        <f t="shared" si="529"/>
        <v>2014</v>
      </c>
    </row>
    <row r="483" spans="21:47" ht="13.5" customHeight="1">
      <c r="U483" s="222" t="s">
        <v>498</v>
      </c>
      <c r="V483" s="189" t="s">
        <v>44</v>
      </c>
      <c r="W483" s="432">
        <v>3.7999999999999999E-2</v>
      </c>
      <c r="X483" s="433" t="s">
        <v>528</v>
      </c>
      <c r="Y483" s="433">
        <v>1.135</v>
      </c>
      <c r="Z483" s="433">
        <v>7.3780000000000001</v>
      </c>
      <c r="AA483" s="433">
        <v>12.676</v>
      </c>
      <c r="AB483" s="433">
        <v>14</v>
      </c>
      <c r="AC483" s="433">
        <v>13</v>
      </c>
      <c r="AD483" s="433">
        <v>4</v>
      </c>
      <c r="AE483" s="433" t="s">
        <v>528</v>
      </c>
      <c r="AF483" s="433" t="s">
        <v>528</v>
      </c>
      <c r="AG483" s="433" t="s">
        <v>528</v>
      </c>
      <c r="AH483" s="433" t="s">
        <v>528</v>
      </c>
      <c r="AI483" s="433" t="s">
        <v>528</v>
      </c>
      <c r="AJ483" s="433" t="s">
        <v>528</v>
      </c>
      <c r="AK483" s="433" t="s">
        <v>528</v>
      </c>
      <c r="AL483" s="433" t="s">
        <v>528</v>
      </c>
      <c r="AM483" s="433" t="s">
        <v>528</v>
      </c>
      <c r="AN483" s="433" t="s">
        <v>528</v>
      </c>
      <c r="AO483" s="433" t="s">
        <v>528</v>
      </c>
      <c r="AP483" s="433" t="s">
        <v>528</v>
      </c>
      <c r="AQ483" s="433" t="s">
        <v>528</v>
      </c>
      <c r="AR483" s="433" t="s">
        <v>528</v>
      </c>
      <c r="AS483" s="433" t="s">
        <v>528</v>
      </c>
      <c r="AT483" s="433" t="s">
        <v>528</v>
      </c>
      <c r="AU483" s="433" t="s">
        <v>528</v>
      </c>
    </row>
    <row r="484" spans="21:47" ht="13.5" customHeight="1">
      <c r="U484" s="534" t="s">
        <v>373</v>
      </c>
      <c r="V484" s="178" t="s">
        <v>44</v>
      </c>
      <c r="W484" s="411">
        <v>3.7999999999999999E-2</v>
      </c>
      <c r="X484" s="412" t="s">
        <v>528</v>
      </c>
      <c r="Y484" s="412">
        <v>1.135</v>
      </c>
      <c r="Z484" s="412">
        <v>7.3780000000000001</v>
      </c>
      <c r="AA484" s="412">
        <v>12.676</v>
      </c>
      <c r="AB484" s="412">
        <v>14</v>
      </c>
      <c r="AC484" s="412">
        <v>13</v>
      </c>
      <c r="AD484" s="412">
        <v>4</v>
      </c>
      <c r="AE484" s="412" t="s">
        <v>528</v>
      </c>
      <c r="AF484" s="412" t="s">
        <v>528</v>
      </c>
      <c r="AG484" s="412" t="s">
        <v>528</v>
      </c>
      <c r="AH484" s="412" t="s">
        <v>528</v>
      </c>
      <c r="AI484" s="412" t="s">
        <v>528</v>
      </c>
      <c r="AJ484" s="412" t="s">
        <v>528</v>
      </c>
      <c r="AK484" s="412" t="s">
        <v>528</v>
      </c>
      <c r="AL484" s="412" t="s">
        <v>528</v>
      </c>
      <c r="AM484" s="412" t="s">
        <v>528</v>
      </c>
      <c r="AN484" s="412" t="s">
        <v>528</v>
      </c>
      <c r="AO484" s="412" t="s">
        <v>528</v>
      </c>
      <c r="AP484" s="412" t="s">
        <v>528</v>
      </c>
      <c r="AQ484" s="412" t="s">
        <v>528</v>
      </c>
      <c r="AR484" s="412" t="s">
        <v>528</v>
      </c>
      <c r="AS484" s="412" t="s">
        <v>528</v>
      </c>
      <c r="AT484" s="412" t="s">
        <v>528</v>
      </c>
      <c r="AU484" s="412" t="s">
        <v>528</v>
      </c>
    </row>
    <row r="485" spans="21:47" ht="13.5" customHeight="1">
      <c r="U485" s="535"/>
      <c r="V485" s="203" t="s">
        <v>371</v>
      </c>
      <c r="W485" s="443">
        <v>5.0000000000000004E-6</v>
      </c>
      <c r="X485" s="444" t="s">
        <v>528</v>
      </c>
      <c r="Y485" s="444">
        <v>1.4100000000000001E-4</v>
      </c>
      <c r="Z485" s="444">
        <v>9.1500000000000001E-4</v>
      </c>
      <c r="AA485" s="444">
        <v>1.572E-3</v>
      </c>
      <c r="AB485" s="444">
        <v>1.7359999999999999E-3</v>
      </c>
      <c r="AC485" s="444">
        <v>1.6119999999999999E-3</v>
      </c>
      <c r="AD485" s="444">
        <v>4.9600000000000002E-4</v>
      </c>
      <c r="AE485" s="444" t="s">
        <v>528</v>
      </c>
      <c r="AF485" s="444" t="s">
        <v>528</v>
      </c>
      <c r="AG485" s="444" t="s">
        <v>528</v>
      </c>
      <c r="AH485" s="444" t="s">
        <v>528</v>
      </c>
      <c r="AI485" s="444" t="s">
        <v>528</v>
      </c>
      <c r="AJ485" s="444" t="s">
        <v>528</v>
      </c>
      <c r="AK485" s="444" t="s">
        <v>528</v>
      </c>
      <c r="AL485" s="444" t="s">
        <v>528</v>
      </c>
      <c r="AM485" s="444" t="s">
        <v>528</v>
      </c>
      <c r="AN485" s="444" t="s">
        <v>528</v>
      </c>
      <c r="AO485" s="444" t="s">
        <v>528</v>
      </c>
      <c r="AP485" s="444" t="s">
        <v>528</v>
      </c>
      <c r="AQ485" s="444" t="s">
        <v>528</v>
      </c>
      <c r="AR485" s="444" t="s">
        <v>528</v>
      </c>
      <c r="AS485" s="444" t="s">
        <v>528</v>
      </c>
      <c r="AT485" s="444" t="s">
        <v>528</v>
      </c>
      <c r="AU485" s="444" t="s">
        <v>528</v>
      </c>
    </row>
    <row r="486" spans="21:47" ht="12.75" customHeight="1">
      <c r="U486" s="212"/>
      <c r="V486" s="179"/>
      <c r="W486" s="202"/>
      <c r="X486" s="202"/>
      <c r="Y486" s="202"/>
      <c r="Z486" s="202"/>
      <c r="AA486" s="202"/>
      <c r="AB486" s="279"/>
      <c r="AC486" s="279"/>
      <c r="AD486" s="279"/>
      <c r="AE486" s="279"/>
      <c r="AF486" s="279"/>
      <c r="AG486" s="279"/>
      <c r="AH486" s="279"/>
      <c r="AI486" s="278"/>
      <c r="AJ486" s="278"/>
      <c r="AK486" s="278"/>
      <c r="AL486" s="278"/>
      <c r="AM486" s="278"/>
      <c r="AN486" s="278"/>
      <c r="AO486" s="1"/>
      <c r="AP486" s="1"/>
      <c r="AQ486" s="1"/>
      <c r="AR486" s="1"/>
      <c r="AS486" s="1"/>
      <c r="AT486" s="1"/>
      <c r="AU486" s="1"/>
    </row>
    <row r="487" spans="21:47" ht="12.75" hidden="1" customHeight="1">
      <c r="U487" s="35" t="s">
        <v>499</v>
      </c>
      <c r="V487" s="34"/>
      <c r="W487" s="280"/>
      <c r="X487" s="280"/>
      <c r="Y487" s="280"/>
      <c r="Z487" s="280"/>
      <c r="AA487" s="202"/>
      <c r="AB487" s="279"/>
      <c r="AC487" s="279"/>
      <c r="AD487" s="279"/>
      <c r="AE487" s="279"/>
      <c r="AF487" s="279"/>
      <c r="AG487" s="279"/>
      <c r="AH487" s="279"/>
      <c r="AI487" s="278"/>
      <c r="AJ487" s="278"/>
      <c r="AK487" s="278"/>
      <c r="AL487" s="278"/>
      <c r="AM487" s="278"/>
      <c r="AN487" s="278"/>
      <c r="AO487" s="1"/>
      <c r="AP487" s="1"/>
      <c r="AQ487" s="1"/>
      <c r="AR487" s="1"/>
      <c r="AS487" s="1"/>
      <c r="AT487" s="1"/>
      <c r="AU487" s="1"/>
    </row>
    <row r="488" spans="21:47" ht="12.75" hidden="1" customHeight="1">
      <c r="U488" s="35"/>
      <c r="V488" s="34"/>
      <c r="W488" s="280"/>
      <c r="X488" s="280"/>
      <c r="Y488" s="280"/>
      <c r="Z488" s="202"/>
      <c r="AA488" s="202"/>
      <c r="AB488" s="279"/>
      <c r="AC488" s="279"/>
      <c r="AD488" s="279"/>
      <c r="AE488" s="279"/>
      <c r="AF488" s="279"/>
      <c r="AG488" s="279"/>
      <c r="AH488" s="279"/>
      <c r="AI488" s="278"/>
      <c r="AJ488" s="278"/>
      <c r="AK488" s="278"/>
      <c r="AL488" s="278"/>
      <c r="AM488" s="278"/>
      <c r="AN488" s="278"/>
      <c r="AO488" s="1"/>
      <c r="AP488" s="1"/>
      <c r="AQ488" s="1"/>
      <c r="AR488" s="1"/>
      <c r="AS488" s="1"/>
      <c r="AT488" s="1"/>
      <c r="AU488" s="1"/>
    </row>
    <row r="489" spans="21:47" ht="12.75" hidden="1" customHeight="1">
      <c r="U489" s="544" t="s">
        <v>13</v>
      </c>
      <c r="V489" s="545"/>
      <c r="W489" s="545"/>
      <c r="X489" s="545"/>
      <c r="Y489" s="545"/>
      <c r="Z489" s="280"/>
      <c r="AA489" s="202"/>
      <c r="AB489" s="279"/>
      <c r="AC489" s="279"/>
      <c r="AD489" s="279"/>
      <c r="AE489" s="279"/>
      <c r="AF489" s="279"/>
      <c r="AG489" s="279"/>
      <c r="AH489" s="279"/>
      <c r="AI489" s="278"/>
      <c r="AJ489" s="278"/>
      <c r="AK489" s="278"/>
      <c r="AL489" s="278"/>
      <c r="AM489" s="278"/>
      <c r="AN489" s="278"/>
      <c r="AO489" s="1"/>
      <c r="AP489" s="1"/>
      <c r="AQ489" s="1"/>
      <c r="AR489" s="1"/>
      <c r="AS489" s="1"/>
      <c r="AT489" s="1"/>
      <c r="AU489" s="1"/>
    </row>
    <row r="490" spans="21:47" ht="12.75" hidden="1" customHeight="1">
      <c r="U490" s="173"/>
      <c r="V490" s="174" t="s">
        <v>5</v>
      </c>
      <c r="W490" s="281"/>
      <c r="X490" s="281"/>
      <c r="Y490" s="281"/>
      <c r="Z490" s="281"/>
      <c r="AA490" s="281"/>
      <c r="AB490" s="282"/>
      <c r="AC490" s="282"/>
      <c r="AD490" s="282"/>
      <c r="AE490" s="282"/>
      <c r="AF490" s="282"/>
      <c r="AG490" s="281"/>
      <c r="AH490" s="281"/>
      <c r="AI490" s="41">
        <v>2002</v>
      </c>
      <c r="AJ490" s="41">
        <v>2003</v>
      </c>
      <c r="AK490" s="41">
        <v>2004</v>
      </c>
      <c r="AL490" s="41">
        <v>2005</v>
      </c>
      <c r="AM490" s="41">
        <v>2006</v>
      </c>
      <c r="AN490" s="41">
        <v>2007</v>
      </c>
      <c r="AO490" s="283" t="s">
        <v>14</v>
      </c>
      <c r="AP490" s="284" t="s">
        <v>51</v>
      </c>
      <c r="AQ490" s="284" t="s">
        <v>51</v>
      </c>
      <c r="AR490" s="284" t="s">
        <v>51</v>
      </c>
      <c r="AS490" s="284" t="s">
        <v>51</v>
      </c>
      <c r="AT490" s="284" t="s">
        <v>51</v>
      </c>
      <c r="AU490" s="284" t="s">
        <v>51</v>
      </c>
    </row>
    <row r="491" spans="21:47" ht="12.75" hidden="1" customHeight="1">
      <c r="U491" s="182" t="s">
        <v>500</v>
      </c>
      <c r="V491" s="189" t="s">
        <v>44</v>
      </c>
      <c r="W491" s="223"/>
      <c r="X491" s="223"/>
      <c r="Y491" s="223"/>
      <c r="Z491" s="223"/>
      <c r="AA491" s="223"/>
      <c r="AB491" s="285"/>
      <c r="AC491" s="285"/>
      <c r="AD491" s="285"/>
      <c r="AE491" s="285"/>
      <c r="AF491" s="285"/>
      <c r="AG491" s="223"/>
      <c r="AH491" s="223"/>
      <c r="AI491" s="188">
        <v>17094</v>
      </c>
      <c r="AJ491" s="188">
        <v>17090</v>
      </c>
      <c r="AK491" s="188">
        <v>17060</v>
      </c>
      <c r="AL491" s="188">
        <v>16994</v>
      </c>
      <c r="AM491" s="188">
        <v>17075</v>
      </c>
      <c r="AN491" s="286">
        <v>16889</v>
      </c>
      <c r="AO491" s="287">
        <f>AVERAGE(AI491:AN491)</f>
        <v>17033.666666666668</v>
      </c>
      <c r="AP491" s="287">
        <f t="shared" ref="AP491:AU493" si="530">AO491</f>
        <v>17033.666666666668</v>
      </c>
      <c r="AQ491" s="287">
        <f t="shared" si="530"/>
        <v>17033.666666666668</v>
      </c>
      <c r="AR491" s="287">
        <f t="shared" si="530"/>
        <v>17033.666666666668</v>
      </c>
      <c r="AS491" s="287">
        <f t="shared" si="530"/>
        <v>17033.666666666668</v>
      </c>
      <c r="AT491" s="287">
        <f t="shared" si="530"/>
        <v>17033.666666666668</v>
      </c>
      <c r="AU491" s="287">
        <f t="shared" si="530"/>
        <v>17033.666666666668</v>
      </c>
    </row>
    <row r="492" spans="21:47" ht="12.75" hidden="1" customHeight="1" thickBot="1">
      <c r="U492" s="182" t="s">
        <v>501</v>
      </c>
      <c r="V492" s="189" t="s">
        <v>44</v>
      </c>
      <c r="W492" s="223"/>
      <c r="X492" s="223"/>
      <c r="Y492" s="223"/>
      <c r="Z492" s="223"/>
      <c r="AA492" s="223"/>
      <c r="AB492" s="285"/>
      <c r="AC492" s="285"/>
      <c r="AD492" s="285"/>
      <c r="AE492" s="285"/>
      <c r="AF492" s="285"/>
      <c r="AG492" s="223"/>
      <c r="AH492" s="223"/>
      <c r="AI492" s="288">
        <v>13</v>
      </c>
      <c r="AJ492" s="88">
        <v>13</v>
      </c>
      <c r="AK492" s="88">
        <v>22</v>
      </c>
      <c r="AL492" s="88">
        <v>13</v>
      </c>
      <c r="AM492" s="88">
        <v>14</v>
      </c>
      <c r="AN492" s="79">
        <v>15</v>
      </c>
      <c r="AO492" s="289">
        <f>AVERAGE(AI492:AN492)</f>
        <v>15</v>
      </c>
      <c r="AP492" s="289">
        <f t="shared" si="530"/>
        <v>15</v>
      </c>
      <c r="AQ492" s="289">
        <f t="shared" si="530"/>
        <v>15</v>
      </c>
      <c r="AR492" s="289">
        <f t="shared" si="530"/>
        <v>15</v>
      </c>
      <c r="AS492" s="289">
        <f t="shared" si="530"/>
        <v>15</v>
      </c>
      <c r="AT492" s="289">
        <f t="shared" si="530"/>
        <v>15</v>
      </c>
      <c r="AU492" s="289">
        <f t="shared" si="530"/>
        <v>15</v>
      </c>
    </row>
    <row r="493" spans="21:47" ht="12.75" hidden="1" customHeight="1" thickBot="1">
      <c r="U493" s="290" t="s">
        <v>502</v>
      </c>
      <c r="V493" s="223"/>
      <c r="W493" s="223"/>
      <c r="X493" s="223"/>
      <c r="Y493" s="223"/>
      <c r="Z493" s="223"/>
      <c r="AA493" s="223"/>
      <c r="AB493" s="285"/>
      <c r="AC493" s="285"/>
      <c r="AD493" s="285"/>
      <c r="AE493" s="285"/>
      <c r="AF493" s="285"/>
      <c r="AG493" s="223"/>
      <c r="AH493" s="223"/>
      <c r="AI493" s="291">
        <f t="shared" ref="AI493:AN493" si="531">AI492/AI491</f>
        <v>7.6050076050076046E-4</v>
      </c>
      <c r="AJ493" s="291">
        <f t="shared" si="531"/>
        <v>7.6067875950848452E-4</v>
      </c>
      <c r="AK493" s="291">
        <f t="shared" si="531"/>
        <v>1.2895662368112544E-3</v>
      </c>
      <c r="AL493" s="291">
        <f t="shared" si="531"/>
        <v>7.6497587383782511E-4</v>
      </c>
      <c r="AM493" s="291">
        <f t="shared" si="531"/>
        <v>8.1991215226939968E-4</v>
      </c>
      <c r="AN493" s="292">
        <f t="shared" si="531"/>
        <v>8.8815205163123923E-4</v>
      </c>
      <c r="AO493" s="293">
        <f>ROUND(AO492/AO491,5)</f>
        <v>8.8000000000000003E-4</v>
      </c>
      <c r="AP493" s="293">
        <f t="shared" si="530"/>
        <v>8.8000000000000003E-4</v>
      </c>
      <c r="AQ493" s="293">
        <f t="shared" si="530"/>
        <v>8.8000000000000003E-4</v>
      </c>
      <c r="AR493" s="293">
        <f t="shared" si="530"/>
        <v>8.8000000000000003E-4</v>
      </c>
      <c r="AS493" s="293">
        <f t="shared" si="530"/>
        <v>8.8000000000000003E-4</v>
      </c>
      <c r="AT493" s="293">
        <f t="shared" si="530"/>
        <v>8.8000000000000003E-4</v>
      </c>
      <c r="AU493" s="293">
        <f t="shared" si="530"/>
        <v>8.8000000000000003E-4</v>
      </c>
    </row>
    <row r="494" spans="21:47" ht="12.75" customHeight="1">
      <c r="U494" s="35"/>
      <c r="V494" s="34"/>
      <c r="W494" s="280"/>
      <c r="X494" s="280"/>
      <c r="Y494" s="280"/>
      <c r="Z494" s="280"/>
      <c r="AA494" s="59"/>
      <c r="AB494" s="205"/>
      <c r="AC494" s="279"/>
      <c r="AD494" s="279"/>
      <c r="AE494" s="279"/>
      <c r="AF494" s="279"/>
      <c r="AG494" s="279"/>
      <c r="AH494" s="279"/>
      <c r="AI494" s="278"/>
      <c r="AJ494" s="278"/>
      <c r="AK494" s="278"/>
      <c r="AL494" s="278"/>
      <c r="AM494" s="278"/>
      <c r="AN494" s="278"/>
      <c r="AO494" s="294"/>
      <c r="AP494" s="1"/>
      <c r="AQ494" s="1"/>
      <c r="AR494" s="1"/>
      <c r="AS494" s="1"/>
      <c r="AT494" s="1"/>
      <c r="AU494" s="1"/>
    </row>
    <row r="495" spans="21:47" ht="12.75" customHeight="1">
      <c r="U495" s="1" t="s">
        <v>240</v>
      </c>
      <c r="V495" s="34"/>
      <c r="W495" s="280"/>
      <c r="X495" s="280"/>
      <c r="Y495" s="280"/>
      <c r="Z495" s="280"/>
      <c r="AA495" s="280"/>
      <c r="AB495" s="280"/>
      <c r="AC495" s="280"/>
      <c r="AD495" s="280"/>
      <c r="AE495" s="280"/>
      <c r="AF495" s="1"/>
      <c r="AG495" s="279"/>
      <c r="AH495" s="279"/>
      <c r="AI495" s="278"/>
      <c r="AJ495" s="278"/>
      <c r="AK495" s="278"/>
      <c r="AL495" s="278"/>
      <c r="AM495" s="278"/>
      <c r="AN495" s="278"/>
      <c r="AO495" s="1"/>
      <c r="AP495" s="1"/>
      <c r="AQ495" s="1"/>
      <c r="AR495" s="1"/>
      <c r="AS495" s="1"/>
      <c r="AT495" s="1"/>
      <c r="AU495" s="1"/>
    </row>
    <row r="496" spans="21:47" ht="12.75" customHeight="1">
      <c r="U496" s="173" t="s">
        <v>321</v>
      </c>
      <c r="V496" s="173" t="s">
        <v>332</v>
      </c>
      <c r="W496" s="41">
        <v>1990</v>
      </c>
      <c r="X496" s="41">
        <f t="shared" ref="X496" si="532">W496+1</f>
        <v>1991</v>
      </c>
      <c r="Y496" s="41">
        <f t="shared" ref="Y496" si="533">X496+1</f>
        <v>1992</v>
      </c>
      <c r="Z496" s="41">
        <f t="shared" ref="Z496" si="534">Y496+1</f>
        <v>1993</v>
      </c>
      <c r="AA496" s="41">
        <f t="shared" ref="AA496" si="535">Z496+1</f>
        <v>1994</v>
      </c>
      <c r="AB496" s="41">
        <v>1995</v>
      </c>
      <c r="AC496" s="41">
        <v>1996</v>
      </c>
      <c r="AD496" s="41">
        <v>1997</v>
      </c>
      <c r="AE496" s="41">
        <v>1998</v>
      </c>
      <c r="AF496" s="41">
        <v>1999</v>
      </c>
      <c r="AG496" s="41">
        <v>2000</v>
      </c>
      <c r="AH496" s="41">
        <v>2001</v>
      </c>
      <c r="AI496" s="41">
        <v>2002</v>
      </c>
      <c r="AJ496" s="41">
        <v>2003</v>
      </c>
      <c r="AK496" s="41">
        <v>2004</v>
      </c>
      <c r="AL496" s="41">
        <v>2005</v>
      </c>
      <c r="AM496" s="41">
        <v>2006</v>
      </c>
      <c r="AN496" s="41">
        <v>2007</v>
      </c>
      <c r="AO496" s="41">
        <f t="shared" ref="AO496:AU496" si="536">AN496+1</f>
        <v>2008</v>
      </c>
      <c r="AP496" s="41">
        <f t="shared" si="536"/>
        <v>2009</v>
      </c>
      <c r="AQ496" s="41">
        <f t="shared" si="536"/>
        <v>2010</v>
      </c>
      <c r="AR496" s="41">
        <f t="shared" si="536"/>
        <v>2011</v>
      </c>
      <c r="AS496" s="41">
        <f t="shared" si="536"/>
        <v>2012</v>
      </c>
      <c r="AT496" s="41">
        <f t="shared" si="536"/>
        <v>2013</v>
      </c>
      <c r="AU496" s="41">
        <f t="shared" si="536"/>
        <v>2014</v>
      </c>
    </row>
    <row r="497" spans="21:47" ht="12.75" customHeight="1">
      <c r="U497" s="182" t="s">
        <v>503</v>
      </c>
      <c r="V497" s="189" t="s">
        <v>44</v>
      </c>
      <c r="W497" s="321" t="s">
        <v>528</v>
      </c>
      <c r="X497" s="322" t="s">
        <v>528</v>
      </c>
      <c r="Y497" s="322" t="s">
        <v>528</v>
      </c>
      <c r="Z497" s="322" t="s">
        <v>528</v>
      </c>
      <c r="AA497" s="322" t="s">
        <v>528</v>
      </c>
      <c r="AB497" s="322" t="s">
        <v>528</v>
      </c>
      <c r="AC497" s="322">
        <v>16</v>
      </c>
      <c r="AD497" s="378">
        <v>43</v>
      </c>
      <c r="AE497" s="378">
        <v>118</v>
      </c>
      <c r="AF497" s="378">
        <v>250</v>
      </c>
      <c r="AG497" s="378">
        <v>306</v>
      </c>
      <c r="AH497" s="378">
        <v>354</v>
      </c>
      <c r="AI497" s="378">
        <v>395</v>
      </c>
      <c r="AJ497" s="378">
        <v>432</v>
      </c>
      <c r="AK497" s="378">
        <v>459</v>
      </c>
      <c r="AL497" s="378">
        <v>478</v>
      </c>
      <c r="AM497" s="378">
        <v>481</v>
      </c>
      <c r="AN497" s="378">
        <v>496</v>
      </c>
      <c r="AO497" s="378">
        <v>501</v>
      </c>
      <c r="AP497" s="378">
        <v>512</v>
      </c>
      <c r="AQ497" s="378">
        <v>523</v>
      </c>
      <c r="AR497" s="378">
        <v>528</v>
      </c>
      <c r="AS497" s="378">
        <v>533</v>
      </c>
      <c r="AT497" s="378">
        <v>537</v>
      </c>
      <c r="AU497" s="378">
        <v>546</v>
      </c>
    </row>
    <row r="498" spans="21:47" ht="12.75" customHeight="1">
      <c r="U498" s="534" t="s">
        <v>504</v>
      </c>
      <c r="V498" s="189" t="s">
        <v>44</v>
      </c>
      <c r="W498" s="331" t="s">
        <v>528</v>
      </c>
      <c r="X498" s="332" t="s">
        <v>528</v>
      </c>
      <c r="Y498" s="332" t="s">
        <v>528</v>
      </c>
      <c r="Z498" s="332" t="s">
        <v>528</v>
      </c>
      <c r="AA498" s="332" t="s">
        <v>528</v>
      </c>
      <c r="AB498" s="332" t="s">
        <v>528</v>
      </c>
      <c r="AC498" s="332">
        <v>0.01</v>
      </c>
      <c r="AD498" s="332">
        <v>0.04</v>
      </c>
      <c r="AE498" s="332">
        <v>0.1</v>
      </c>
      <c r="AF498" s="332">
        <v>0.22</v>
      </c>
      <c r="AG498" s="332">
        <v>0.27</v>
      </c>
      <c r="AH498" s="332">
        <v>0.31</v>
      </c>
      <c r="AI498" s="332">
        <v>0.35</v>
      </c>
      <c r="AJ498" s="332">
        <v>0.38</v>
      </c>
      <c r="AK498" s="332">
        <v>0.4</v>
      </c>
      <c r="AL498" s="332">
        <v>0.42</v>
      </c>
      <c r="AM498" s="332">
        <v>0.42</v>
      </c>
      <c r="AN498" s="332">
        <v>0.44</v>
      </c>
      <c r="AO498" s="332">
        <v>0.44</v>
      </c>
      <c r="AP498" s="332">
        <v>0.45</v>
      </c>
      <c r="AQ498" s="332">
        <v>0.46</v>
      </c>
      <c r="AR498" s="332">
        <v>0.46</v>
      </c>
      <c r="AS498" s="332">
        <v>0.47</v>
      </c>
      <c r="AT498" s="332">
        <v>0.47</v>
      </c>
      <c r="AU498" s="332">
        <v>0.48</v>
      </c>
    </row>
    <row r="499" spans="21:47" ht="12.75" customHeight="1">
      <c r="U499" s="535"/>
      <c r="V499" s="178" t="s">
        <v>381</v>
      </c>
      <c r="W499" s="331" t="s">
        <v>528</v>
      </c>
      <c r="X499" s="332" t="s">
        <v>528</v>
      </c>
      <c r="Y499" s="332" t="s">
        <v>528</v>
      </c>
      <c r="Z499" s="332" t="s">
        <v>528</v>
      </c>
      <c r="AA499" s="332" t="s">
        <v>528</v>
      </c>
      <c r="AB499" s="332" t="s">
        <v>528</v>
      </c>
      <c r="AC499" s="332">
        <v>0.21</v>
      </c>
      <c r="AD499" s="445">
        <v>0.56999999999999995</v>
      </c>
      <c r="AE499" s="445">
        <v>1.54</v>
      </c>
      <c r="AF499" s="445">
        <v>3.26</v>
      </c>
      <c r="AG499" s="445">
        <v>3.99</v>
      </c>
      <c r="AH499" s="445">
        <v>4.6100000000000003</v>
      </c>
      <c r="AI499" s="445">
        <v>5.15</v>
      </c>
      <c r="AJ499" s="445">
        <v>5.62</v>
      </c>
      <c r="AK499" s="445">
        <v>5.98</v>
      </c>
      <c r="AL499" s="445">
        <v>6.23</v>
      </c>
      <c r="AM499" s="445">
        <v>6.27</v>
      </c>
      <c r="AN499" s="445">
        <v>6.46</v>
      </c>
      <c r="AO499" s="445">
        <v>6.52</v>
      </c>
      <c r="AP499" s="445">
        <v>6.67</v>
      </c>
      <c r="AQ499" s="445">
        <v>6.81</v>
      </c>
      <c r="AR499" s="445">
        <v>6.87</v>
      </c>
      <c r="AS499" s="445">
        <v>6.94</v>
      </c>
      <c r="AT499" s="445">
        <v>6.99</v>
      </c>
      <c r="AU499" s="445">
        <v>7.11</v>
      </c>
    </row>
    <row r="500" spans="21:47" ht="12.75" customHeight="1">
      <c r="U500" s="182" t="s">
        <v>505</v>
      </c>
      <c r="V500" s="189" t="s">
        <v>44</v>
      </c>
      <c r="W500" s="317" t="s">
        <v>528</v>
      </c>
      <c r="X500" s="318" t="s">
        <v>528</v>
      </c>
      <c r="Y500" s="318" t="s">
        <v>528</v>
      </c>
      <c r="Z500" s="318" t="s">
        <v>528</v>
      </c>
      <c r="AA500" s="318" t="s">
        <v>528</v>
      </c>
      <c r="AB500" s="318" t="s">
        <v>528</v>
      </c>
      <c r="AC500" s="318">
        <v>13</v>
      </c>
      <c r="AD500" s="383">
        <v>36</v>
      </c>
      <c r="AE500" s="383">
        <v>97</v>
      </c>
      <c r="AF500" s="383">
        <v>181</v>
      </c>
      <c r="AG500" s="383">
        <v>225</v>
      </c>
      <c r="AH500" s="383">
        <v>263</v>
      </c>
      <c r="AI500" s="383">
        <v>296</v>
      </c>
      <c r="AJ500" s="383">
        <v>325</v>
      </c>
      <c r="AK500" s="383">
        <v>360</v>
      </c>
      <c r="AL500" s="383">
        <v>392</v>
      </c>
      <c r="AM500" s="383">
        <v>421</v>
      </c>
      <c r="AN500" s="383">
        <v>442</v>
      </c>
      <c r="AO500" s="383">
        <v>467</v>
      </c>
      <c r="AP500" s="383">
        <v>498</v>
      </c>
      <c r="AQ500" s="383">
        <v>522</v>
      </c>
      <c r="AR500" s="383">
        <v>544</v>
      </c>
      <c r="AS500" s="383">
        <v>596</v>
      </c>
      <c r="AT500" s="383">
        <v>640</v>
      </c>
      <c r="AU500" s="383">
        <v>686</v>
      </c>
    </row>
    <row r="501" spans="21:47" ht="12.75" customHeight="1">
      <c r="U501" s="534" t="s">
        <v>506</v>
      </c>
      <c r="V501" s="189" t="s">
        <v>44</v>
      </c>
      <c r="W501" s="331" t="s">
        <v>528</v>
      </c>
      <c r="X501" s="332" t="s">
        <v>528</v>
      </c>
      <c r="Y501" s="332" t="s">
        <v>528</v>
      </c>
      <c r="Z501" s="332" t="s">
        <v>528</v>
      </c>
      <c r="AA501" s="332" t="s">
        <v>528</v>
      </c>
      <c r="AB501" s="332" t="s">
        <v>528</v>
      </c>
      <c r="AC501" s="332">
        <v>0.01</v>
      </c>
      <c r="AD501" s="332">
        <v>0.03</v>
      </c>
      <c r="AE501" s="332">
        <v>0.09</v>
      </c>
      <c r="AF501" s="332">
        <v>0.16</v>
      </c>
      <c r="AG501" s="332">
        <v>0.2</v>
      </c>
      <c r="AH501" s="332">
        <v>0.23</v>
      </c>
      <c r="AI501" s="332">
        <v>0.26</v>
      </c>
      <c r="AJ501" s="332">
        <v>0.28999999999999998</v>
      </c>
      <c r="AK501" s="332">
        <v>0.32</v>
      </c>
      <c r="AL501" s="332">
        <v>0.34</v>
      </c>
      <c r="AM501" s="332">
        <v>0.37</v>
      </c>
      <c r="AN501" s="332">
        <v>0.39</v>
      </c>
      <c r="AO501" s="332">
        <v>0.41</v>
      </c>
      <c r="AP501" s="332">
        <v>0.44</v>
      </c>
      <c r="AQ501" s="332">
        <v>0.46</v>
      </c>
      <c r="AR501" s="332">
        <v>0.48</v>
      </c>
      <c r="AS501" s="332">
        <v>0.52</v>
      </c>
      <c r="AT501" s="332">
        <v>0.56000000000000005</v>
      </c>
      <c r="AU501" s="332">
        <v>0.6</v>
      </c>
    </row>
    <row r="502" spans="21:47" ht="12.75" customHeight="1">
      <c r="U502" s="535"/>
      <c r="V502" s="178" t="s">
        <v>381</v>
      </c>
      <c r="W502" s="331" t="s">
        <v>528</v>
      </c>
      <c r="X502" s="332" t="s">
        <v>528</v>
      </c>
      <c r="Y502" s="332" t="s">
        <v>528</v>
      </c>
      <c r="Z502" s="332" t="s">
        <v>528</v>
      </c>
      <c r="AA502" s="332" t="s">
        <v>528</v>
      </c>
      <c r="AB502" s="332" t="s">
        <v>528</v>
      </c>
      <c r="AC502" s="332">
        <v>0.04</v>
      </c>
      <c r="AD502" s="332">
        <v>0.1</v>
      </c>
      <c r="AE502" s="332">
        <v>0.27</v>
      </c>
      <c r="AF502" s="332">
        <v>0.51</v>
      </c>
      <c r="AG502" s="332">
        <v>0.64</v>
      </c>
      <c r="AH502" s="332">
        <v>0.75</v>
      </c>
      <c r="AI502" s="332">
        <v>0.84</v>
      </c>
      <c r="AJ502" s="332">
        <v>0.92</v>
      </c>
      <c r="AK502" s="332">
        <v>1.02</v>
      </c>
      <c r="AL502" s="332">
        <v>1.1100000000000001</v>
      </c>
      <c r="AM502" s="332">
        <v>1.19</v>
      </c>
      <c r="AN502" s="332">
        <v>1.25</v>
      </c>
      <c r="AO502" s="332">
        <v>1.32</v>
      </c>
      <c r="AP502" s="332">
        <v>1.41</v>
      </c>
      <c r="AQ502" s="332">
        <v>1.48</v>
      </c>
      <c r="AR502" s="332">
        <v>1.54</v>
      </c>
      <c r="AS502" s="332">
        <v>1.69</v>
      </c>
      <c r="AT502" s="332">
        <v>1.81</v>
      </c>
      <c r="AU502" s="332">
        <v>1.94</v>
      </c>
    </row>
    <row r="503" spans="21:47" ht="12.75" customHeight="1">
      <c r="U503" s="222" t="s">
        <v>507</v>
      </c>
      <c r="V503" s="178" t="s">
        <v>381</v>
      </c>
      <c r="W503" s="441" t="s">
        <v>528</v>
      </c>
      <c r="X503" s="442" t="s">
        <v>528</v>
      </c>
      <c r="Y503" s="442" t="s">
        <v>528</v>
      </c>
      <c r="Z503" s="442" t="s">
        <v>528</v>
      </c>
      <c r="AA503" s="442" t="s">
        <v>528</v>
      </c>
      <c r="AB503" s="442" t="s">
        <v>528</v>
      </c>
      <c r="AC503" s="442">
        <v>0.25</v>
      </c>
      <c r="AD503" s="442">
        <v>0.67</v>
      </c>
      <c r="AE503" s="442">
        <v>1.81</v>
      </c>
      <c r="AF503" s="442">
        <v>3.77</v>
      </c>
      <c r="AG503" s="442">
        <v>4.63</v>
      </c>
      <c r="AH503" s="442">
        <v>5.36</v>
      </c>
      <c r="AI503" s="442">
        <v>5.99</v>
      </c>
      <c r="AJ503" s="442">
        <v>6.54</v>
      </c>
      <c r="AK503" s="442">
        <v>7</v>
      </c>
      <c r="AL503" s="442">
        <v>7.34</v>
      </c>
      <c r="AM503" s="442">
        <v>7.46</v>
      </c>
      <c r="AN503" s="442">
        <v>7.72</v>
      </c>
      <c r="AO503" s="442">
        <v>7.85</v>
      </c>
      <c r="AP503" s="442">
        <v>8.08</v>
      </c>
      <c r="AQ503" s="442">
        <v>8.2899999999999991</v>
      </c>
      <c r="AR503" s="442">
        <v>8.42</v>
      </c>
      <c r="AS503" s="442">
        <v>8.6300000000000008</v>
      </c>
      <c r="AT503" s="442">
        <v>8.8000000000000007</v>
      </c>
      <c r="AU503" s="442">
        <v>9.06</v>
      </c>
    </row>
    <row r="504" spans="21:47" ht="12.75" customHeight="1">
      <c r="U504" s="225"/>
      <c r="V504" s="179"/>
      <c r="W504" s="271"/>
      <c r="X504" s="271"/>
      <c r="Y504" s="271"/>
      <c r="Z504" s="271"/>
      <c r="AA504" s="271"/>
      <c r="AB504" s="271"/>
      <c r="AC504" s="271"/>
      <c r="AD504" s="271"/>
      <c r="AE504" s="271"/>
      <c r="AF504" s="271"/>
      <c r="AG504" s="271"/>
      <c r="AH504" s="271"/>
      <c r="AI504" s="271"/>
      <c r="AJ504" s="271"/>
      <c r="AK504" s="271"/>
      <c r="AL504" s="271"/>
      <c r="AM504" s="271"/>
      <c r="AN504" s="271"/>
      <c r="AO504" s="271"/>
      <c r="AP504" s="271"/>
      <c r="AQ504" s="271"/>
      <c r="AR504" s="271"/>
      <c r="AS504" s="271"/>
      <c r="AT504" s="271"/>
      <c r="AU504" s="271"/>
    </row>
    <row r="505" spans="21:47" ht="12.75" customHeight="1">
      <c r="U505" s="225"/>
      <c r="V505" s="179"/>
      <c r="W505" s="271"/>
      <c r="X505" s="271"/>
      <c r="Y505" s="271"/>
      <c r="Z505" s="271"/>
      <c r="AA505" s="271"/>
      <c r="AB505" s="271"/>
      <c r="AC505" s="271"/>
      <c r="AD505" s="271"/>
      <c r="AE505" s="271"/>
      <c r="AF505" s="271"/>
      <c r="AG505" s="271"/>
      <c r="AH505" s="271"/>
      <c r="AI505" s="271"/>
      <c r="AJ505" s="271"/>
      <c r="AK505" s="271"/>
      <c r="AL505" s="271"/>
      <c r="AM505" s="271"/>
      <c r="AN505" s="271"/>
      <c r="AO505" s="271"/>
      <c r="AP505" s="271"/>
      <c r="AQ505" s="271"/>
      <c r="AR505" s="271"/>
      <c r="AS505" s="271"/>
      <c r="AT505" s="271"/>
      <c r="AU505" s="271"/>
    </row>
    <row r="506" spans="21:47" ht="13.5" customHeight="1">
      <c r="U506" s="1" t="s">
        <v>241</v>
      </c>
      <c r="V506" s="172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</row>
    <row r="507" spans="21:47" ht="13.5" customHeight="1">
      <c r="U507" s="181" t="s">
        <v>321</v>
      </c>
      <c r="V507" s="173" t="s">
        <v>332</v>
      </c>
      <c r="W507" s="41">
        <v>1990</v>
      </c>
      <c r="X507" s="41">
        <f t="shared" ref="X507" si="537">W507+1</f>
        <v>1991</v>
      </c>
      <c r="Y507" s="41">
        <f t="shared" ref="Y507" si="538">X507+1</f>
        <v>1992</v>
      </c>
      <c r="Z507" s="41">
        <f t="shared" ref="Z507" si="539">Y507+1</f>
        <v>1993</v>
      </c>
      <c r="AA507" s="41">
        <f t="shared" ref="AA507" si="540">Z507+1</f>
        <v>1994</v>
      </c>
      <c r="AB507" s="41">
        <f t="shared" ref="AB507" si="541">AA507+1</f>
        <v>1995</v>
      </c>
      <c r="AC507" s="41">
        <f t="shared" ref="AC507" si="542">AB507+1</f>
        <v>1996</v>
      </c>
      <c r="AD507" s="41">
        <f t="shared" ref="AD507" si="543">AC507+1</f>
        <v>1997</v>
      </c>
      <c r="AE507" s="41">
        <f t="shared" ref="AE507" si="544">AD507+1</f>
        <v>1998</v>
      </c>
      <c r="AF507" s="41">
        <f t="shared" ref="AF507" si="545">AE507+1</f>
        <v>1999</v>
      </c>
      <c r="AG507" s="41">
        <f t="shared" ref="AG507" si="546">AF507+1</f>
        <v>2000</v>
      </c>
      <c r="AH507" s="41">
        <f t="shared" ref="AH507" si="547">AG507+1</f>
        <v>2001</v>
      </c>
      <c r="AI507" s="41">
        <f t="shared" ref="AI507" si="548">AH507+1</f>
        <v>2002</v>
      </c>
      <c r="AJ507" s="41">
        <f t="shared" ref="AJ507" si="549">AI507+1</f>
        <v>2003</v>
      </c>
      <c r="AK507" s="41">
        <f t="shared" ref="AK507" si="550">AJ507+1</f>
        <v>2004</v>
      </c>
      <c r="AL507" s="41">
        <f t="shared" ref="AL507" si="551">AK507+1</f>
        <v>2005</v>
      </c>
      <c r="AM507" s="41">
        <f t="shared" ref="AM507" si="552">AL507+1</f>
        <v>2006</v>
      </c>
      <c r="AN507" s="41">
        <f t="shared" ref="AN507" si="553">AM507+1</f>
        <v>2007</v>
      </c>
      <c r="AO507" s="41">
        <f t="shared" ref="AO507" si="554">AN507+1</f>
        <v>2008</v>
      </c>
      <c r="AP507" s="41">
        <f t="shared" ref="AP507" si="555">AO507+1</f>
        <v>2009</v>
      </c>
      <c r="AQ507" s="41">
        <f t="shared" ref="AQ507" si="556">AP507+1</f>
        <v>2010</v>
      </c>
      <c r="AR507" s="41">
        <f t="shared" ref="AR507" si="557">AQ507+1</f>
        <v>2011</v>
      </c>
      <c r="AS507" s="41">
        <f t="shared" ref="AS507" si="558">AR507+1</f>
        <v>2012</v>
      </c>
      <c r="AT507" s="41">
        <f t="shared" ref="AT507" si="559">AS507+1</f>
        <v>2013</v>
      </c>
      <c r="AU507" s="41">
        <f t="shared" ref="AU507" si="560">AT507+1</f>
        <v>2014</v>
      </c>
    </row>
    <row r="508" spans="21:47" ht="13.5" customHeight="1">
      <c r="U508" s="222" t="s">
        <v>508</v>
      </c>
      <c r="V508" s="178" t="s">
        <v>44</v>
      </c>
      <c r="W508" s="329" t="s">
        <v>528</v>
      </c>
      <c r="X508" s="330" t="s">
        <v>528</v>
      </c>
      <c r="Y508" s="330" t="s">
        <v>528</v>
      </c>
      <c r="Z508" s="330" t="s">
        <v>528</v>
      </c>
      <c r="AA508" s="330" t="s">
        <v>528</v>
      </c>
      <c r="AB508" s="330" t="s">
        <v>528</v>
      </c>
      <c r="AC508" s="330" t="s">
        <v>528</v>
      </c>
      <c r="AD508" s="330">
        <v>1.2</v>
      </c>
      <c r="AE508" s="330">
        <v>0.9</v>
      </c>
      <c r="AF508" s="330">
        <v>1.3</v>
      </c>
      <c r="AG508" s="330">
        <v>1.4</v>
      </c>
      <c r="AH508" s="330">
        <v>1</v>
      </c>
      <c r="AI508" s="330">
        <v>1.1000000000000001</v>
      </c>
      <c r="AJ508" s="330">
        <v>0.7</v>
      </c>
      <c r="AK508" s="330">
        <v>0.9</v>
      </c>
      <c r="AL508" s="330">
        <v>1.1000000000000001</v>
      </c>
      <c r="AM508" s="330">
        <v>1</v>
      </c>
      <c r="AN508" s="330">
        <v>0.7</v>
      </c>
      <c r="AO508" s="330">
        <v>1.1000000000000001</v>
      </c>
      <c r="AP508" s="330">
        <v>0.9</v>
      </c>
      <c r="AQ508" s="330">
        <v>1.1000000000000001</v>
      </c>
      <c r="AR508" s="330">
        <v>0.9</v>
      </c>
      <c r="AS508" s="330">
        <v>0.9</v>
      </c>
      <c r="AT508" s="330">
        <v>0.7</v>
      </c>
      <c r="AU508" s="330">
        <v>1.1000000000000001</v>
      </c>
    </row>
    <row r="509" spans="21:47" ht="13.5" customHeight="1">
      <c r="U509" s="222" t="s">
        <v>509</v>
      </c>
      <c r="V509" s="178" t="s">
        <v>44</v>
      </c>
      <c r="W509" s="365" t="s">
        <v>528</v>
      </c>
      <c r="X509" s="366" t="s">
        <v>528</v>
      </c>
      <c r="Y509" s="366" t="s">
        <v>528</v>
      </c>
      <c r="Z509" s="366" t="s">
        <v>528</v>
      </c>
      <c r="AA509" s="366" t="s">
        <v>528</v>
      </c>
      <c r="AB509" s="366" t="s">
        <v>528</v>
      </c>
      <c r="AC509" s="366" t="s">
        <v>528</v>
      </c>
      <c r="AD509" s="366">
        <v>1.2</v>
      </c>
      <c r="AE509" s="366">
        <v>0.9</v>
      </c>
      <c r="AF509" s="366">
        <v>1.3</v>
      </c>
      <c r="AG509" s="366">
        <v>1.4</v>
      </c>
      <c r="AH509" s="366">
        <v>1</v>
      </c>
      <c r="AI509" s="366">
        <v>0.9</v>
      </c>
      <c r="AJ509" s="366">
        <v>0.6</v>
      </c>
      <c r="AK509" s="366">
        <v>0.8</v>
      </c>
      <c r="AL509" s="366">
        <v>0.9</v>
      </c>
      <c r="AM509" s="366">
        <v>0.9</v>
      </c>
      <c r="AN509" s="366">
        <v>0.6</v>
      </c>
      <c r="AO509" s="366">
        <v>0.9</v>
      </c>
      <c r="AP509" s="366">
        <v>0.9</v>
      </c>
      <c r="AQ509" s="366">
        <v>1.1000000000000001</v>
      </c>
      <c r="AR509" s="366">
        <v>0.8</v>
      </c>
      <c r="AS509" s="366">
        <v>0.8</v>
      </c>
      <c r="AT509" s="366">
        <v>0.6</v>
      </c>
      <c r="AU509" s="366">
        <v>0.9</v>
      </c>
    </row>
    <row r="510" spans="21:47" ht="13.5" customHeight="1">
      <c r="U510" s="222" t="s">
        <v>510</v>
      </c>
      <c r="V510" s="178" t="s">
        <v>44</v>
      </c>
      <c r="W510" s="365" t="s">
        <v>528</v>
      </c>
      <c r="X510" s="366" t="s">
        <v>528</v>
      </c>
      <c r="Y510" s="366" t="s">
        <v>528</v>
      </c>
      <c r="Z510" s="366" t="s">
        <v>528</v>
      </c>
      <c r="AA510" s="366" t="s">
        <v>528</v>
      </c>
      <c r="AB510" s="366" t="s">
        <v>528</v>
      </c>
      <c r="AC510" s="366" t="s">
        <v>528</v>
      </c>
      <c r="AD510" s="366">
        <v>0.9</v>
      </c>
      <c r="AE510" s="366">
        <v>2.2000000000000002</v>
      </c>
      <c r="AF510" s="366">
        <v>29.9</v>
      </c>
      <c r="AG510" s="366">
        <v>42</v>
      </c>
      <c r="AH510" s="366">
        <v>45</v>
      </c>
      <c r="AI510" s="366">
        <v>46.5</v>
      </c>
      <c r="AJ510" s="366">
        <v>47.3</v>
      </c>
      <c r="AK510" s="366">
        <v>56.5</v>
      </c>
      <c r="AL510" s="366">
        <v>70.7</v>
      </c>
      <c r="AM510" s="366">
        <v>68.599999999999994</v>
      </c>
      <c r="AN510" s="366">
        <v>59.6</v>
      </c>
      <c r="AO510" s="366">
        <v>61.9</v>
      </c>
      <c r="AP510" s="366">
        <v>57.1</v>
      </c>
      <c r="AQ510" s="366">
        <v>57.1</v>
      </c>
      <c r="AR510" s="366">
        <v>54</v>
      </c>
      <c r="AS510" s="366">
        <v>48.3</v>
      </c>
      <c r="AT510" s="366">
        <v>46</v>
      </c>
      <c r="AU510" s="366">
        <v>42.4</v>
      </c>
    </row>
    <row r="511" spans="21:47" ht="13.5" customHeight="1">
      <c r="U511" s="241" t="s">
        <v>53</v>
      </c>
      <c r="V511" s="189" t="s">
        <v>44</v>
      </c>
      <c r="W511" s="365" t="s">
        <v>528</v>
      </c>
      <c r="X511" s="366" t="s">
        <v>528</v>
      </c>
      <c r="Y511" s="366" t="s">
        <v>528</v>
      </c>
      <c r="Z511" s="366" t="s">
        <v>528</v>
      </c>
      <c r="AA511" s="366" t="s">
        <v>528</v>
      </c>
      <c r="AB511" s="366" t="s">
        <v>528</v>
      </c>
      <c r="AC511" s="366" t="s">
        <v>528</v>
      </c>
      <c r="AD511" s="366" t="s">
        <v>528</v>
      </c>
      <c r="AE511" s="366" t="s">
        <v>528</v>
      </c>
      <c r="AF511" s="366">
        <v>0.1</v>
      </c>
      <c r="AG511" s="366">
        <v>0.1</v>
      </c>
      <c r="AH511" s="366">
        <v>0.1</v>
      </c>
      <c r="AI511" s="366">
        <v>0.3</v>
      </c>
      <c r="AJ511" s="366">
        <v>0.2</v>
      </c>
      <c r="AK511" s="366">
        <v>1.3</v>
      </c>
      <c r="AL511" s="366">
        <v>1.9</v>
      </c>
      <c r="AM511" s="366">
        <v>0.3</v>
      </c>
      <c r="AN511" s="366">
        <v>1.3</v>
      </c>
      <c r="AO511" s="366">
        <v>0.5</v>
      </c>
      <c r="AP511" s="366">
        <v>0.4</v>
      </c>
      <c r="AQ511" s="366">
        <v>2.5</v>
      </c>
      <c r="AR511" s="366">
        <v>2.4</v>
      </c>
      <c r="AS511" s="366">
        <v>0.8</v>
      </c>
      <c r="AT511" s="366">
        <v>0.7</v>
      </c>
      <c r="AU511" s="366">
        <v>0.2</v>
      </c>
    </row>
    <row r="512" spans="21:47" ht="13.5" customHeight="1">
      <c r="U512" s="534" t="s">
        <v>373</v>
      </c>
      <c r="V512" s="189" t="s">
        <v>44</v>
      </c>
      <c r="W512" s="365" t="s">
        <v>528</v>
      </c>
      <c r="X512" s="366" t="s">
        <v>528</v>
      </c>
      <c r="Y512" s="366" t="s">
        <v>528</v>
      </c>
      <c r="Z512" s="366" t="s">
        <v>528</v>
      </c>
      <c r="AA512" s="366" t="s">
        <v>528</v>
      </c>
      <c r="AB512" s="366" t="s">
        <v>528</v>
      </c>
      <c r="AC512" s="366" t="s">
        <v>528</v>
      </c>
      <c r="AD512" s="366">
        <v>1.1000000000000001</v>
      </c>
      <c r="AE512" s="366">
        <v>2.6</v>
      </c>
      <c r="AF512" s="366">
        <v>17.100000000000001</v>
      </c>
      <c r="AG512" s="366">
        <v>37.200000000000003</v>
      </c>
      <c r="AH512" s="366">
        <v>44.6</v>
      </c>
      <c r="AI512" s="366">
        <v>46.6</v>
      </c>
      <c r="AJ512" s="366">
        <v>47.6</v>
      </c>
      <c r="AK512" s="366">
        <v>51.4</v>
      </c>
      <c r="AL512" s="366">
        <v>62.8</v>
      </c>
      <c r="AM512" s="366">
        <v>70.400000000000006</v>
      </c>
      <c r="AN512" s="366">
        <v>63.7</v>
      </c>
      <c r="AO512" s="366">
        <v>61.2</v>
      </c>
      <c r="AP512" s="366">
        <v>60</v>
      </c>
      <c r="AQ512" s="366">
        <v>55.5</v>
      </c>
      <c r="AR512" s="366">
        <v>54.1</v>
      </c>
      <c r="AS512" s="366">
        <v>51.3</v>
      </c>
      <c r="AT512" s="366">
        <v>47.2</v>
      </c>
      <c r="AU512" s="366">
        <v>44.9</v>
      </c>
    </row>
    <row r="513" spans="21:47" ht="13.5" customHeight="1">
      <c r="U513" s="535"/>
      <c r="V513" s="203" t="s">
        <v>371</v>
      </c>
      <c r="W513" s="365" t="s">
        <v>528</v>
      </c>
      <c r="X513" s="366" t="s">
        <v>528</v>
      </c>
      <c r="Y513" s="366" t="s">
        <v>528</v>
      </c>
      <c r="Z513" s="366" t="s">
        <v>528</v>
      </c>
      <c r="AA513" s="366" t="s">
        <v>528</v>
      </c>
      <c r="AB513" s="366" t="s">
        <v>528</v>
      </c>
      <c r="AC513" s="366" t="s">
        <v>528</v>
      </c>
      <c r="AD513" s="368">
        <v>2E-3</v>
      </c>
      <c r="AE513" s="368">
        <v>4.0000000000000001E-3</v>
      </c>
      <c r="AF513" s="368">
        <v>2.4E-2</v>
      </c>
      <c r="AG513" s="368">
        <v>5.2999999999999999E-2</v>
      </c>
      <c r="AH513" s="368">
        <v>6.4000000000000001E-2</v>
      </c>
      <c r="AI513" s="368">
        <v>6.7000000000000004E-2</v>
      </c>
      <c r="AJ513" s="368">
        <v>6.8000000000000005E-2</v>
      </c>
      <c r="AK513" s="368">
        <v>7.3999999999999996E-2</v>
      </c>
      <c r="AL513" s="368">
        <v>0.09</v>
      </c>
      <c r="AM513" s="368">
        <v>0.10100000000000001</v>
      </c>
      <c r="AN513" s="368">
        <v>9.0999999999999998E-2</v>
      </c>
      <c r="AO513" s="368">
        <v>8.7999999999999995E-2</v>
      </c>
      <c r="AP513" s="368">
        <v>8.5999999999999993E-2</v>
      </c>
      <c r="AQ513" s="368">
        <v>7.9000000000000001E-2</v>
      </c>
      <c r="AR513" s="368">
        <v>7.6999999999999999E-2</v>
      </c>
      <c r="AS513" s="368">
        <v>7.2999999999999995E-2</v>
      </c>
      <c r="AT513" s="368">
        <v>6.8000000000000005E-2</v>
      </c>
      <c r="AU513" s="368">
        <v>6.4000000000000001E-2</v>
      </c>
    </row>
    <row r="514" spans="21:47" ht="13.5" customHeight="1">
      <c r="U514" s="220"/>
      <c r="V514" s="186"/>
      <c r="W514" s="221"/>
      <c r="X514" s="221"/>
      <c r="Y514" s="221"/>
      <c r="Z514" s="221"/>
      <c r="AA514" s="221"/>
      <c r="AB514" s="297"/>
      <c r="AC514" s="297"/>
      <c r="AD514" s="297"/>
      <c r="AE514" s="297"/>
      <c r="AF514" s="297"/>
      <c r="AG514" s="297"/>
      <c r="AH514" s="297"/>
      <c r="AI514" s="297"/>
      <c r="AJ514" s="297"/>
      <c r="AK514" s="297"/>
      <c r="AL514" s="297"/>
      <c r="AM514" s="297"/>
      <c r="AN514" s="297"/>
      <c r="AO514" s="1"/>
      <c r="AP514" s="1"/>
      <c r="AQ514" s="1"/>
      <c r="AR514" s="1"/>
      <c r="AS514" s="1"/>
      <c r="AT514" s="1"/>
      <c r="AU514" s="1"/>
    </row>
    <row r="515" spans="21:47" ht="13.5" customHeight="1">
      <c r="U515" s="212"/>
      <c r="V515" s="179"/>
      <c r="W515" s="202"/>
      <c r="X515" s="202"/>
      <c r="Y515" s="202"/>
      <c r="Z515" s="202"/>
      <c r="AA515" s="202"/>
      <c r="AB515" s="234"/>
      <c r="AC515" s="234"/>
      <c r="AD515" s="234"/>
      <c r="AE515" s="234"/>
      <c r="AF515" s="234"/>
      <c r="AG515" s="234"/>
      <c r="AH515" s="234"/>
      <c r="AI515" s="234"/>
      <c r="AJ515" s="234"/>
      <c r="AK515" s="234"/>
      <c r="AL515" s="234"/>
      <c r="AM515" s="234"/>
      <c r="AN515" s="234"/>
      <c r="AO515" s="1"/>
      <c r="AP515" s="1"/>
      <c r="AQ515" s="1"/>
      <c r="AR515" s="1"/>
      <c r="AS515" s="1"/>
      <c r="AT515" s="1"/>
      <c r="AU515" s="1"/>
    </row>
    <row r="516" spans="21:47" ht="13.5" customHeight="1">
      <c r="U516" s="1" t="s">
        <v>242</v>
      </c>
      <c r="V516" s="214"/>
      <c r="W516" s="215"/>
      <c r="X516" s="215"/>
      <c r="Y516" s="215"/>
      <c r="Z516" s="215"/>
      <c r="AA516" s="215"/>
      <c r="AB516" s="298"/>
      <c r="AC516" s="298"/>
      <c r="AD516" s="298"/>
      <c r="AE516" s="298"/>
      <c r="AF516" s="298"/>
      <c r="AG516" s="298"/>
      <c r="AH516" s="298"/>
      <c r="AI516" s="298"/>
      <c r="AJ516" s="298"/>
      <c r="AK516" s="298"/>
      <c r="AL516" s="298"/>
      <c r="AM516" s="298"/>
      <c r="AN516" s="298"/>
      <c r="AO516" s="1"/>
      <c r="AP516" s="1"/>
      <c r="AQ516" s="1"/>
      <c r="AR516" s="1"/>
      <c r="AS516" s="1"/>
      <c r="AT516" s="1"/>
      <c r="AU516" s="1"/>
    </row>
    <row r="517" spans="21:47" ht="13.5" customHeight="1">
      <c r="U517" s="181" t="s">
        <v>321</v>
      </c>
      <c r="V517" s="173" t="s">
        <v>332</v>
      </c>
      <c r="W517" s="41">
        <v>1990</v>
      </c>
      <c r="X517" s="41">
        <f t="shared" ref="X517" si="561">W517+1</f>
        <v>1991</v>
      </c>
      <c r="Y517" s="41">
        <f t="shared" ref="Y517" si="562">X517+1</f>
        <v>1992</v>
      </c>
      <c r="Z517" s="41">
        <f t="shared" ref="Z517" si="563">Y517+1</f>
        <v>1993</v>
      </c>
      <c r="AA517" s="41">
        <f t="shared" ref="AA517" si="564">Z517+1</f>
        <v>1994</v>
      </c>
      <c r="AB517" s="41">
        <f t="shared" ref="AB517" si="565">AA517+1</f>
        <v>1995</v>
      </c>
      <c r="AC517" s="41">
        <f t="shared" ref="AC517" si="566">AB517+1</f>
        <v>1996</v>
      </c>
      <c r="AD517" s="41">
        <f t="shared" ref="AD517" si="567">AC517+1</f>
        <v>1997</v>
      </c>
      <c r="AE517" s="41">
        <f t="shared" ref="AE517" si="568">AD517+1</f>
        <v>1998</v>
      </c>
      <c r="AF517" s="41">
        <f t="shared" ref="AF517" si="569">AE517+1</f>
        <v>1999</v>
      </c>
      <c r="AG517" s="41">
        <f t="shared" ref="AG517" si="570">AF517+1</f>
        <v>2000</v>
      </c>
      <c r="AH517" s="41">
        <f t="shared" ref="AH517" si="571">AG517+1</f>
        <v>2001</v>
      </c>
      <c r="AI517" s="41">
        <f t="shared" ref="AI517" si="572">AH517+1</f>
        <v>2002</v>
      </c>
      <c r="AJ517" s="41">
        <f t="shared" ref="AJ517" si="573">AI517+1</f>
        <v>2003</v>
      </c>
      <c r="AK517" s="41">
        <f t="shared" ref="AK517" si="574">AJ517+1</f>
        <v>2004</v>
      </c>
      <c r="AL517" s="41">
        <f t="shared" ref="AL517" si="575">AK517+1</f>
        <v>2005</v>
      </c>
      <c r="AM517" s="41">
        <f t="shared" ref="AM517" si="576">AL517+1</f>
        <v>2006</v>
      </c>
      <c r="AN517" s="41">
        <f t="shared" ref="AN517" si="577">AM517+1</f>
        <v>2007</v>
      </c>
      <c r="AO517" s="41">
        <f t="shared" ref="AO517" si="578">AN517+1</f>
        <v>2008</v>
      </c>
      <c r="AP517" s="41">
        <f t="shared" ref="AP517" si="579">AO517+1</f>
        <v>2009</v>
      </c>
      <c r="AQ517" s="41">
        <f t="shared" ref="AQ517" si="580">AP517+1</f>
        <v>2010</v>
      </c>
      <c r="AR517" s="41">
        <f t="shared" ref="AR517" si="581">AQ517+1</f>
        <v>2011</v>
      </c>
      <c r="AS517" s="41">
        <f t="shared" ref="AS517" si="582">AR517+1</f>
        <v>2012</v>
      </c>
      <c r="AT517" s="41">
        <f t="shared" ref="AT517" si="583">AS517+1</f>
        <v>2013</v>
      </c>
      <c r="AU517" s="41">
        <f t="shared" ref="AU517" si="584">AT517+1</f>
        <v>2014</v>
      </c>
    </row>
    <row r="518" spans="21:47" ht="13.5" customHeight="1">
      <c r="U518" s="182" t="s">
        <v>508</v>
      </c>
      <c r="V518" s="178" t="s">
        <v>44</v>
      </c>
      <c r="W518" s="329" t="s">
        <v>528</v>
      </c>
      <c r="X518" s="330" t="s">
        <v>528</v>
      </c>
      <c r="Y518" s="330" t="s">
        <v>528</v>
      </c>
      <c r="Z518" s="330" t="s">
        <v>528</v>
      </c>
      <c r="AA518" s="330" t="s">
        <v>528</v>
      </c>
      <c r="AB518" s="330" t="s">
        <v>528</v>
      </c>
      <c r="AC518" s="330" t="s">
        <v>528</v>
      </c>
      <c r="AD518" s="330" t="s">
        <v>528</v>
      </c>
      <c r="AE518" s="330" t="s">
        <v>528</v>
      </c>
      <c r="AF518" s="330" t="s">
        <v>528</v>
      </c>
      <c r="AG518" s="330" t="s">
        <v>528</v>
      </c>
      <c r="AH518" s="330">
        <v>5.6</v>
      </c>
      <c r="AI518" s="330">
        <v>8.3000000000000007</v>
      </c>
      <c r="AJ518" s="330">
        <v>27.7</v>
      </c>
      <c r="AK518" s="330">
        <v>52.3</v>
      </c>
      <c r="AL518" s="330">
        <v>42.8</v>
      </c>
      <c r="AM518" s="330">
        <v>41.2</v>
      </c>
      <c r="AN518" s="330">
        <v>38</v>
      </c>
      <c r="AO518" s="330">
        <v>48</v>
      </c>
      <c r="AP518" s="330">
        <v>29.3</v>
      </c>
      <c r="AQ518" s="330">
        <v>37</v>
      </c>
      <c r="AR518" s="330">
        <v>32</v>
      </c>
      <c r="AS518" s="330">
        <v>27.3</v>
      </c>
      <c r="AT518" s="330">
        <v>26.6</v>
      </c>
      <c r="AU518" s="330">
        <v>21.9</v>
      </c>
    </row>
    <row r="519" spans="21:47" ht="13.5" customHeight="1">
      <c r="U519" s="222" t="s">
        <v>509</v>
      </c>
      <c r="V519" s="178" t="s">
        <v>44</v>
      </c>
      <c r="W519" s="365" t="s">
        <v>528</v>
      </c>
      <c r="X519" s="366" t="s">
        <v>528</v>
      </c>
      <c r="Y519" s="366" t="s">
        <v>528</v>
      </c>
      <c r="Z519" s="366" t="s">
        <v>528</v>
      </c>
      <c r="AA519" s="366" t="s">
        <v>528</v>
      </c>
      <c r="AB519" s="366" t="s">
        <v>528</v>
      </c>
      <c r="AC519" s="366" t="s">
        <v>528</v>
      </c>
      <c r="AD519" s="366" t="s">
        <v>528</v>
      </c>
      <c r="AE519" s="366" t="s">
        <v>528</v>
      </c>
      <c r="AF519" s="366" t="s">
        <v>528</v>
      </c>
      <c r="AG519" s="366" t="s">
        <v>528</v>
      </c>
      <c r="AH519" s="366">
        <v>5.0999999999999996</v>
      </c>
      <c r="AI519" s="366">
        <v>7.9</v>
      </c>
      <c r="AJ519" s="366">
        <v>25.5</v>
      </c>
      <c r="AK519" s="366">
        <v>48.3</v>
      </c>
      <c r="AL519" s="366">
        <v>41</v>
      </c>
      <c r="AM519" s="366">
        <v>39.4</v>
      </c>
      <c r="AN519" s="366">
        <v>36.200000000000003</v>
      </c>
      <c r="AO519" s="366">
        <v>45.9</v>
      </c>
      <c r="AP519" s="366">
        <v>27.8</v>
      </c>
      <c r="AQ519" s="366">
        <v>36</v>
      </c>
      <c r="AR519" s="366">
        <v>30.9</v>
      </c>
      <c r="AS519" s="366">
        <v>25.8</v>
      </c>
      <c r="AT519" s="366">
        <v>25.1</v>
      </c>
      <c r="AU519" s="366">
        <v>21</v>
      </c>
    </row>
    <row r="520" spans="21:47" ht="13.5" customHeight="1">
      <c r="U520" s="222" t="s">
        <v>510</v>
      </c>
      <c r="V520" s="178" t="s">
        <v>44</v>
      </c>
      <c r="W520" s="365" t="s">
        <v>528</v>
      </c>
      <c r="X520" s="366" t="s">
        <v>528</v>
      </c>
      <c r="Y520" s="366" t="s">
        <v>528</v>
      </c>
      <c r="Z520" s="366" t="s">
        <v>528</v>
      </c>
      <c r="AA520" s="366" t="s">
        <v>528</v>
      </c>
      <c r="AB520" s="366" t="s">
        <v>528</v>
      </c>
      <c r="AC520" s="366" t="s">
        <v>528</v>
      </c>
      <c r="AD520" s="366" t="s">
        <v>528</v>
      </c>
      <c r="AE520" s="366" t="s">
        <v>528</v>
      </c>
      <c r="AF520" s="366" t="s">
        <v>528</v>
      </c>
      <c r="AG520" s="366">
        <v>3.6</v>
      </c>
      <c r="AH520" s="366">
        <v>6.7</v>
      </c>
      <c r="AI520" s="366">
        <v>5.2</v>
      </c>
      <c r="AJ520" s="366">
        <v>3.6</v>
      </c>
      <c r="AK520" s="366">
        <v>3.5</v>
      </c>
      <c r="AL520" s="366">
        <v>2.1</v>
      </c>
      <c r="AM520" s="366">
        <v>1.4</v>
      </c>
      <c r="AN520" s="366">
        <v>0.7</v>
      </c>
      <c r="AO520" s="366">
        <v>9</v>
      </c>
      <c r="AP520" s="366">
        <v>1.6</v>
      </c>
      <c r="AQ520" s="366">
        <v>0.4</v>
      </c>
      <c r="AR520" s="366">
        <v>0.8</v>
      </c>
      <c r="AS520" s="366">
        <v>0.7</v>
      </c>
      <c r="AT520" s="366">
        <v>0.7</v>
      </c>
      <c r="AU520" s="366">
        <v>0.4</v>
      </c>
    </row>
    <row r="521" spans="21:47" ht="13.5" customHeight="1">
      <c r="U521" s="184" t="s">
        <v>53</v>
      </c>
      <c r="V521" s="189" t="s">
        <v>44</v>
      </c>
      <c r="W521" s="365" t="s">
        <v>528</v>
      </c>
      <c r="X521" s="366" t="s">
        <v>528</v>
      </c>
      <c r="Y521" s="366" t="s">
        <v>528</v>
      </c>
      <c r="Z521" s="366" t="s">
        <v>528</v>
      </c>
      <c r="AA521" s="366" t="s">
        <v>528</v>
      </c>
      <c r="AB521" s="366" t="s">
        <v>528</v>
      </c>
      <c r="AC521" s="366" t="s">
        <v>528</v>
      </c>
      <c r="AD521" s="366" t="s">
        <v>528</v>
      </c>
      <c r="AE521" s="366" t="s">
        <v>528</v>
      </c>
      <c r="AF521" s="366" t="s">
        <v>528</v>
      </c>
      <c r="AG521" s="366" t="s">
        <v>528</v>
      </c>
      <c r="AH521" s="366" t="s">
        <v>528</v>
      </c>
      <c r="AI521" s="366">
        <v>0.2</v>
      </c>
      <c r="AJ521" s="366">
        <v>1.3</v>
      </c>
      <c r="AK521" s="366">
        <v>3.1</v>
      </c>
      <c r="AL521" s="366">
        <v>1.2</v>
      </c>
      <c r="AM521" s="366">
        <v>1.5</v>
      </c>
      <c r="AN521" s="366">
        <v>1.3</v>
      </c>
      <c r="AO521" s="366">
        <v>1.6</v>
      </c>
      <c r="AP521" s="366">
        <v>0.9</v>
      </c>
      <c r="AQ521" s="366">
        <v>0.8</v>
      </c>
      <c r="AR521" s="366">
        <v>0.9</v>
      </c>
      <c r="AS521" s="366">
        <v>0.8</v>
      </c>
      <c r="AT521" s="366">
        <v>0.8</v>
      </c>
      <c r="AU521" s="366">
        <v>0.5</v>
      </c>
    </row>
    <row r="522" spans="21:47" ht="13.5" customHeight="1">
      <c r="U522" s="534" t="s">
        <v>373</v>
      </c>
      <c r="V522" s="189" t="s">
        <v>44</v>
      </c>
      <c r="W522" s="365" t="s">
        <v>528</v>
      </c>
      <c r="X522" s="366" t="s">
        <v>528</v>
      </c>
      <c r="Y522" s="366" t="s">
        <v>528</v>
      </c>
      <c r="Z522" s="366" t="s">
        <v>528</v>
      </c>
      <c r="AA522" s="366" t="s">
        <v>528</v>
      </c>
      <c r="AB522" s="366" t="s">
        <v>528</v>
      </c>
      <c r="AC522" s="366" t="s">
        <v>528</v>
      </c>
      <c r="AD522" s="366" t="s">
        <v>528</v>
      </c>
      <c r="AE522" s="366" t="s">
        <v>528</v>
      </c>
      <c r="AF522" s="366" t="s">
        <v>528</v>
      </c>
      <c r="AG522" s="366">
        <v>1.8</v>
      </c>
      <c r="AH522" s="366">
        <v>8.1999999999999993</v>
      </c>
      <c r="AI522" s="366">
        <v>12.7</v>
      </c>
      <c r="AJ522" s="366">
        <v>22</v>
      </c>
      <c r="AK522" s="366">
        <v>41.4</v>
      </c>
      <c r="AL522" s="366">
        <v>48.1</v>
      </c>
      <c r="AM522" s="366">
        <v>42.3</v>
      </c>
      <c r="AN522" s="366">
        <v>39.299999999999997</v>
      </c>
      <c r="AO522" s="366">
        <v>46.4</v>
      </c>
      <c r="AP522" s="366">
        <v>42.8</v>
      </c>
      <c r="AQ522" s="366">
        <v>33.1</v>
      </c>
      <c r="AR522" s="366">
        <v>34.299999999999997</v>
      </c>
      <c r="AS522" s="366">
        <v>29.8</v>
      </c>
      <c r="AT522" s="366">
        <v>26.9</v>
      </c>
      <c r="AU522" s="366">
        <v>23.9</v>
      </c>
    </row>
    <row r="523" spans="21:47" ht="13.5" customHeight="1">
      <c r="U523" s="535"/>
      <c r="V523" s="203" t="s">
        <v>371</v>
      </c>
      <c r="W523" s="365" t="s">
        <v>528</v>
      </c>
      <c r="X523" s="366" t="s">
        <v>528</v>
      </c>
      <c r="Y523" s="366" t="s">
        <v>528</v>
      </c>
      <c r="Z523" s="366" t="s">
        <v>528</v>
      </c>
      <c r="AA523" s="366" t="s">
        <v>528</v>
      </c>
      <c r="AB523" s="366" t="s">
        <v>528</v>
      </c>
      <c r="AC523" s="366" t="s">
        <v>528</v>
      </c>
      <c r="AD523" s="366" t="s">
        <v>528</v>
      </c>
      <c r="AE523" s="366" t="s">
        <v>528</v>
      </c>
      <c r="AF523" s="366" t="s">
        <v>528</v>
      </c>
      <c r="AG523" s="332">
        <v>0.01</v>
      </c>
      <c r="AH523" s="332">
        <v>0.03</v>
      </c>
      <c r="AI523" s="332">
        <v>0.04</v>
      </c>
      <c r="AJ523" s="332">
        <v>7.0000000000000007E-2</v>
      </c>
      <c r="AK523" s="332">
        <v>0.13</v>
      </c>
      <c r="AL523" s="332">
        <v>0.15</v>
      </c>
      <c r="AM523" s="332">
        <v>0.14000000000000001</v>
      </c>
      <c r="AN523" s="332">
        <v>0.13</v>
      </c>
      <c r="AO523" s="332">
        <v>0.15</v>
      </c>
      <c r="AP523" s="332">
        <v>0.14000000000000001</v>
      </c>
      <c r="AQ523" s="332">
        <v>0.11</v>
      </c>
      <c r="AR523" s="332">
        <v>0.11</v>
      </c>
      <c r="AS523" s="332">
        <v>0.1</v>
      </c>
      <c r="AT523" s="332">
        <v>0.09</v>
      </c>
      <c r="AU523" s="332">
        <v>0.08</v>
      </c>
    </row>
    <row r="524" spans="21:47" ht="13.5" customHeight="1">
      <c r="U524" s="212"/>
      <c r="V524" s="239"/>
      <c r="W524" s="202"/>
      <c r="X524" s="202"/>
      <c r="Y524" s="202"/>
      <c r="Z524" s="202"/>
      <c r="AA524" s="202"/>
      <c r="AB524" s="277"/>
      <c r="AC524" s="277"/>
      <c r="AD524" s="277"/>
      <c r="AE524" s="277"/>
      <c r="AF524" s="277"/>
      <c r="AG524" s="277"/>
      <c r="AH524" s="277"/>
      <c r="AI524" s="277"/>
      <c r="AJ524" s="277"/>
      <c r="AK524" s="277"/>
      <c r="AL524" s="277"/>
      <c r="AM524" s="277"/>
      <c r="AN524" s="277"/>
      <c r="AO524" s="1"/>
      <c r="AP524" s="1"/>
      <c r="AQ524" s="1"/>
      <c r="AR524" s="1"/>
      <c r="AS524" s="1"/>
      <c r="AT524" s="1"/>
      <c r="AU524" s="1"/>
    </row>
    <row r="525" spans="21:47" ht="13.5" customHeight="1">
      <c r="U525" s="212"/>
      <c r="V525" s="239"/>
      <c r="W525" s="202"/>
      <c r="X525" s="202"/>
      <c r="Y525" s="202"/>
      <c r="Z525" s="202"/>
      <c r="AA525" s="202"/>
      <c r="AB525" s="277"/>
      <c r="AC525" s="277"/>
      <c r="AD525" s="277"/>
      <c r="AE525" s="277"/>
      <c r="AF525" s="277"/>
      <c r="AG525" s="277"/>
      <c r="AH525" s="277"/>
      <c r="AI525" s="277"/>
      <c r="AJ525" s="277"/>
      <c r="AK525" s="277"/>
      <c r="AL525" s="277"/>
      <c r="AM525" s="277"/>
      <c r="AN525" s="277"/>
      <c r="AO525" s="1"/>
      <c r="AP525" s="1"/>
      <c r="AQ525" s="1"/>
      <c r="AR525" s="1"/>
      <c r="AS525" s="1"/>
      <c r="AT525" s="1"/>
      <c r="AU525" s="1"/>
    </row>
    <row r="526" spans="21:47" ht="13.5" customHeight="1">
      <c r="U526" s="1" t="s">
        <v>244</v>
      </c>
      <c r="V526" s="172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</row>
    <row r="527" spans="21:47" ht="13.5" customHeight="1">
      <c r="U527" s="173" t="s">
        <v>321</v>
      </c>
      <c r="V527" s="173" t="s">
        <v>332</v>
      </c>
      <c r="W527" s="41">
        <v>1990</v>
      </c>
      <c r="X527" s="41">
        <f t="shared" ref="X527:AK527" si="585">W527+1</f>
        <v>1991</v>
      </c>
      <c r="Y527" s="41">
        <f t="shared" si="585"/>
        <v>1992</v>
      </c>
      <c r="Z527" s="41">
        <f t="shared" si="585"/>
        <v>1993</v>
      </c>
      <c r="AA527" s="41">
        <f t="shared" si="585"/>
        <v>1994</v>
      </c>
      <c r="AB527" s="41">
        <f t="shared" si="585"/>
        <v>1995</v>
      </c>
      <c r="AC527" s="41">
        <f t="shared" si="585"/>
        <v>1996</v>
      </c>
      <c r="AD527" s="41">
        <f t="shared" si="585"/>
        <v>1997</v>
      </c>
      <c r="AE527" s="41">
        <f t="shared" si="585"/>
        <v>1998</v>
      </c>
      <c r="AF527" s="41">
        <f t="shared" si="585"/>
        <v>1999</v>
      </c>
      <c r="AG527" s="41">
        <f t="shared" si="585"/>
        <v>2000</v>
      </c>
      <c r="AH527" s="41">
        <f t="shared" si="585"/>
        <v>2001</v>
      </c>
      <c r="AI527" s="41">
        <f t="shared" si="585"/>
        <v>2002</v>
      </c>
      <c r="AJ527" s="41">
        <f t="shared" si="585"/>
        <v>2003</v>
      </c>
      <c r="AK527" s="41">
        <f t="shared" si="585"/>
        <v>2004</v>
      </c>
      <c r="AL527" s="41">
        <f t="shared" ref="AL527:AU527" si="586">AK527+1</f>
        <v>2005</v>
      </c>
      <c r="AM527" s="41">
        <f t="shared" si="586"/>
        <v>2006</v>
      </c>
      <c r="AN527" s="41">
        <f t="shared" si="586"/>
        <v>2007</v>
      </c>
      <c r="AO527" s="41">
        <f t="shared" si="586"/>
        <v>2008</v>
      </c>
      <c r="AP527" s="41">
        <f t="shared" si="586"/>
        <v>2009</v>
      </c>
      <c r="AQ527" s="41">
        <f t="shared" si="586"/>
        <v>2010</v>
      </c>
      <c r="AR527" s="41">
        <f t="shared" si="586"/>
        <v>2011</v>
      </c>
      <c r="AS527" s="41">
        <f t="shared" si="586"/>
        <v>2012</v>
      </c>
      <c r="AT527" s="41">
        <f t="shared" si="586"/>
        <v>2013</v>
      </c>
      <c r="AU527" s="41">
        <f t="shared" si="586"/>
        <v>2014</v>
      </c>
    </row>
    <row r="528" spans="21:47" ht="12.75" customHeight="1">
      <c r="U528" s="222" t="s">
        <v>511</v>
      </c>
      <c r="V528" s="189" t="s">
        <v>44</v>
      </c>
      <c r="W528" s="313" t="s">
        <v>528</v>
      </c>
      <c r="X528" s="314" t="s">
        <v>528</v>
      </c>
      <c r="Y528" s="314">
        <v>105</v>
      </c>
      <c r="Z528" s="314">
        <v>685</v>
      </c>
      <c r="AA528" s="314">
        <v>800</v>
      </c>
      <c r="AB528" s="314">
        <v>1300</v>
      </c>
      <c r="AC528" s="314">
        <v>1905</v>
      </c>
      <c r="AD528" s="314">
        <v>2166</v>
      </c>
      <c r="AE528" s="314">
        <v>2035</v>
      </c>
      <c r="AF528" s="314">
        <v>2070</v>
      </c>
      <c r="AG528" s="314">
        <v>2044</v>
      </c>
      <c r="AH528" s="314">
        <v>1827</v>
      </c>
      <c r="AI528" s="314">
        <v>2003</v>
      </c>
      <c r="AJ528" s="314">
        <v>1598</v>
      </c>
      <c r="AK528" s="314">
        <v>1162</v>
      </c>
      <c r="AL528" s="314">
        <v>604</v>
      </c>
      <c r="AM528" s="314">
        <v>361</v>
      </c>
      <c r="AN528" s="314">
        <v>307</v>
      </c>
      <c r="AO528" s="314">
        <v>343</v>
      </c>
      <c r="AP528" s="314">
        <v>230</v>
      </c>
      <c r="AQ528" s="314">
        <v>200</v>
      </c>
      <c r="AR528" s="314">
        <v>190</v>
      </c>
      <c r="AS528" s="314">
        <v>168</v>
      </c>
      <c r="AT528" s="314">
        <v>168</v>
      </c>
      <c r="AU528" s="314">
        <v>223</v>
      </c>
    </row>
    <row r="529" spans="21:47" ht="12.75" customHeight="1">
      <c r="U529" s="241" t="s">
        <v>114</v>
      </c>
      <c r="V529" s="189" t="s">
        <v>44</v>
      </c>
      <c r="W529" s="315" t="s">
        <v>528</v>
      </c>
      <c r="X529" s="316" t="s">
        <v>528</v>
      </c>
      <c r="Y529" s="316" t="s">
        <v>528</v>
      </c>
      <c r="Z529" s="316" t="s">
        <v>528</v>
      </c>
      <c r="AA529" s="316" t="s">
        <v>528</v>
      </c>
      <c r="AB529" s="316" t="s">
        <v>528</v>
      </c>
      <c r="AC529" s="316" t="s">
        <v>528</v>
      </c>
      <c r="AD529" s="316" t="s">
        <v>528</v>
      </c>
      <c r="AE529" s="316">
        <v>98</v>
      </c>
      <c r="AF529" s="316">
        <v>93</v>
      </c>
      <c r="AG529" s="316">
        <v>80</v>
      </c>
      <c r="AH529" s="316">
        <v>58</v>
      </c>
      <c r="AI529" s="316">
        <v>58</v>
      </c>
      <c r="AJ529" s="316">
        <v>50</v>
      </c>
      <c r="AK529" s="316">
        <v>40</v>
      </c>
      <c r="AL529" s="316">
        <v>25</v>
      </c>
      <c r="AM529" s="316">
        <v>14</v>
      </c>
      <c r="AN529" s="316">
        <v>13</v>
      </c>
      <c r="AO529" s="316">
        <v>13</v>
      </c>
      <c r="AP529" s="316">
        <v>10</v>
      </c>
      <c r="AQ529" s="316">
        <v>8</v>
      </c>
      <c r="AR529" s="316">
        <v>7</v>
      </c>
      <c r="AS529" s="316">
        <v>8</v>
      </c>
      <c r="AT529" s="316">
        <v>7</v>
      </c>
      <c r="AU529" s="316">
        <v>12</v>
      </c>
    </row>
    <row r="530" spans="21:47" ht="12.75" customHeight="1">
      <c r="U530" s="222" t="s">
        <v>512</v>
      </c>
      <c r="V530" s="189" t="s">
        <v>44</v>
      </c>
      <c r="W530" s="315" t="s">
        <v>528</v>
      </c>
      <c r="X530" s="316" t="s">
        <v>528</v>
      </c>
      <c r="Y530" s="316">
        <v>53</v>
      </c>
      <c r="Z530" s="316">
        <v>343</v>
      </c>
      <c r="AA530" s="316">
        <v>400</v>
      </c>
      <c r="AB530" s="316">
        <v>650</v>
      </c>
      <c r="AC530" s="316">
        <v>953</v>
      </c>
      <c r="AD530" s="316">
        <v>1083</v>
      </c>
      <c r="AE530" s="316">
        <v>1017</v>
      </c>
      <c r="AF530" s="316">
        <v>1035</v>
      </c>
      <c r="AG530" s="316">
        <v>1022</v>
      </c>
      <c r="AH530" s="316">
        <v>913</v>
      </c>
      <c r="AI530" s="316">
        <v>1001</v>
      </c>
      <c r="AJ530" s="316">
        <v>799</v>
      </c>
      <c r="AK530" s="316">
        <v>581</v>
      </c>
      <c r="AL530" s="316">
        <v>302</v>
      </c>
      <c r="AM530" s="316">
        <v>180</v>
      </c>
      <c r="AN530" s="316">
        <v>154</v>
      </c>
      <c r="AO530" s="316">
        <v>172</v>
      </c>
      <c r="AP530" s="316">
        <v>115</v>
      </c>
      <c r="AQ530" s="316">
        <v>100</v>
      </c>
      <c r="AR530" s="316">
        <v>95</v>
      </c>
      <c r="AS530" s="316">
        <v>84</v>
      </c>
      <c r="AT530" s="316">
        <v>84</v>
      </c>
      <c r="AU530" s="316">
        <v>112</v>
      </c>
    </row>
    <row r="531" spans="21:47" ht="12.75" customHeight="1">
      <c r="U531" s="241" t="s">
        <v>52</v>
      </c>
      <c r="V531" s="189" t="s">
        <v>44</v>
      </c>
      <c r="W531" s="315" t="s">
        <v>528</v>
      </c>
      <c r="X531" s="316" t="s">
        <v>528</v>
      </c>
      <c r="Y531" s="316">
        <v>53</v>
      </c>
      <c r="Z531" s="316">
        <v>343</v>
      </c>
      <c r="AA531" s="316">
        <v>400</v>
      </c>
      <c r="AB531" s="316">
        <v>650</v>
      </c>
      <c r="AC531" s="316">
        <v>953</v>
      </c>
      <c r="AD531" s="316">
        <v>1083</v>
      </c>
      <c r="AE531" s="316">
        <v>1017</v>
      </c>
      <c r="AF531" s="316">
        <v>1035</v>
      </c>
      <c r="AG531" s="316">
        <v>1022</v>
      </c>
      <c r="AH531" s="316">
        <v>913</v>
      </c>
      <c r="AI531" s="316">
        <v>1001</v>
      </c>
      <c r="AJ531" s="316">
        <v>799</v>
      </c>
      <c r="AK531" s="316">
        <v>581</v>
      </c>
      <c r="AL531" s="316">
        <v>302</v>
      </c>
      <c r="AM531" s="316">
        <v>180</v>
      </c>
      <c r="AN531" s="316">
        <v>154</v>
      </c>
      <c r="AO531" s="316">
        <v>172</v>
      </c>
      <c r="AP531" s="316">
        <v>115</v>
      </c>
      <c r="AQ531" s="316">
        <v>100</v>
      </c>
      <c r="AR531" s="316">
        <v>95</v>
      </c>
      <c r="AS531" s="316">
        <v>84</v>
      </c>
      <c r="AT531" s="316">
        <v>84</v>
      </c>
      <c r="AU531" s="316">
        <v>112</v>
      </c>
    </row>
    <row r="532" spans="21:47" ht="12.75" customHeight="1">
      <c r="U532" s="534" t="s">
        <v>373</v>
      </c>
      <c r="V532" s="189" t="s">
        <v>44</v>
      </c>
      <c r="W532" s="315" t="s">
        <v>528</v>
      </c>
      <c r="X532" s="316" t="s">
        <v>528</v>
      </c>
      <c r="Y532" s="316">
        <v>53</v>
      </c>
      <c r="Z532" s="316">
        <v>395</v>
      </c>
      <c r="AA532" s="316">
        <v>743</v>
      </c>
      <c r="AB532" s="316">
        <v>1050</v>
      </c>
      <c r="AC532" s="316">
        <v>1603</v>
      </c>
      <c r="AD532" s="316">
        <v>2036</v>
      </c>
      <c r="AE532" s="316">
        <v>2199</v>
      </c>
      <c r="AF532" s="316">
        <v>2145</v>
      </c>
      <c r="AG532" s="316">
        <v>2137</v>
      </c>
      <c r="AH532" s="316">
        <v>1993</v>
      </c>
      <c r="AI532" s="316">
        <v>1972</v>
      </c>
      <c r="AJ532" s="316">
        <v>1851</v>
      </c>
      <c r="AK532" s="316">
        <v>1420</v>
      </c>
      <c r="AL532" s="316">
        <v>908</v>
      </c>
      <c r="AM532" s="316">
        <v>497</v>
      </c>
      <c r="AN532" s="316">
        <v>347</v>
      </c>
      <c r="AO532" s="316">
        <v>338</v>
      </c>
      <c r="AP532" s="316">
        <v>297</v>
      </c>
      <c r="AQ532" s="316">
        <v>223</v>
      </c>
      <c r="AR532" s="316">
        <v>202</v>
      </c>
      <c r="AS532" s="316">
        <v>187</v>
      </c>
      <c r="AT532" s="316">
        <v>175</v>
      </c>
      <c r="AU532" s="316">
        <v>208</v>
      </c>
    </row>
    <row r="533" spans="21:47" ht="12.75" customHeight="1">
      <c r="U533" s="535"/>
      <c r="V533" s="203" t="s">
        <v>371</v>
      </c>
      <c r="W533" s="446" t="s">
        <v>528</v>
      </c>
      <c r="X533" s="447" t="s">
        <v>528</v>
      </c>
      <c r="Y533" s="447">
        <v>0.1</v>
      </c>
      <c r="Z533" s="447">
        <v>0.6</v>
      </c>
      <c r="AA533" s="447">
        <v>1.1000000000000001</v>
      </c>
      <c r="AB533" s="447">
        <v>1.5</v>
      </c>
      <c r="AC533" s="447">
        <v>2.2999999999999998</v>
      </c>
      <c r="AD533" s="447">
        <v>2.9</v>
      </c>
      <c r="AE533" s="447">
        <v>3.1</v>
      </c>
      <c r="AF533" s="447">
        <v>3.1</v>
      </c>
      <c r="AG533" s="447">
        <v>3.1</v>
      </c>
      <c r="AH533" s="447">
        <v>2.8</v>
      </c>
      <c r="AI533" s="447">
        <v>2.8</v>
      </c>
      <c r="AJ533" s="447">
        <v>2.6</v>
      </c>
      <c r="AK533" s="447">
        <v>2</v>
      </c>
      <c r="AL533" s="447">
        <v>1.3</v>
      </c>
      <c r="AM533" s="447">
        <v>0.7</v>
      </c>
      <c r="AN533" s="447">
        <v>0.5</v>
      </c>
      <c r="AO533" s="447">
        <v>0.5</v>
      </c>
      <c r="AP533" s="447">
        <v>0.4</v>
      </c>
      <c r="AQ533" s="447">
        <v>0.3</v>
      </c>
      <c r="AR533" s="447">
        <v>0.3</v>
      </c>
      <c r="AS533" s="447">
        <v>0.3</v>
      </c>
      <c r="AT533" s="447">
        <v>0.3</v>
      </c>
      <c r="AU533" s="447">
        <v>0.3</v>
      </c>
    </row>
    <row r="534" spans="21:47" ht="13.5" customHeight="1">
      <c r="U534" s="33"/>
      <c r="V534" s="2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</row>
    <row r="535" spans="21:47" ht="13.5" customHeight="1">
      <c r="U535" s="33"/>
      <c r="V535" s="2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</row>
    <row r="536" spans="21:47" ht="13.5" customHeight="1">
      <c r="U536" s="1" t="s">
        <v>245</v>
      </c>
      <c r="V536" s="172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</row>
    <row r="537" spans="21:47" ht="13.5" customHeight="1">
      <c r="U537" s="173" t="s">
        <v>321</v>
      </c>
      <c r="V537" s="173" t="s">
        <v>332</v>
      </c>
      <c r="W537" s="41">
        <v>1990</v>
      </c>
      <c r="X537" s="41">
        <f>W537+1</f>
        <v>1991</v>
      </c>
      <c r="Y537" s="41">
        <f>X537+1</f>
        <v>1992</v>
      </c>
      <c r="Z537" s="41">
        <f>Y537+1</f>
        <v>1993</v>
      </c>
      <c r="AA537" s="41">
        <f t="shared" ref="AA537:AK537" si="587">Z537+1</f>
        <v>1994</v>
      </c>
      <c r="AB537" s="41">
        <f t="shared" si="587"/>
        <v>1995</v>
      </c>
      <c r="AC537" s="41">
        <f t="shared" si="587"/>
        <v>1996</v>
      </c>
      <c r="AD537" s="41">
        <f t="shared" si="587"/>
        <v>1997</v>
      </c>
      <c r="AE537" s="41">
        <f t="shared" si="587"/>
        <v>1998</v>
      </c>
      <c r="AF537" s="41">
        <f t="shared" si="587"/>
        <v>1999</v>
      </c>
      <c r="AG537" s="41">
        <f t="shared" si="587"/>
        <v>2000</v>
      </c>
      <c r="AH537" s="41">
        <f t="shared" si="587"/>
        <v>2001</v>
      </c>
      <c r="AI537" s="41">
        <f t="shared" si="587"/>
        <v>2002</v>
      </c>
      <c r="AJ537" s="41">
        <f t="shared" si="587"/>
        <v>2003</v>
      </c>
      <c r="AK537" s="41">
        <f t="shared" si="587"/>
        <v>2004</v>
      </c>
      <c r="AL537" s="41">
        <f t="shared" ref="AL537:AU537" si="588">AK537+1</f>
        <v>2005</v>
      </c>
      <c r="AM537" s="41">
        <f t="shared" si="588"/>
        <v>2006</v>
      </c>
      <c r="AN537" s="41">
        <f t="shared" si="588"/>
        <v>2007</v>
      </c>
      <c r="AO537" s="41">
        <f t="shared" si="588"/>
        <v>2008</v>
      </c>
      <c r="AP537" s="41">
        <f t="shared" si="588"/>
        <v>2009</v>
      </c>
      <c r="AQ537" s="41">
        <f t="shared" si="588"/>
        <v>2010</v>
      </c>
      <c r="AR537" s="41">
        <f t="shared" si="588"/>
        <v>2011</v>
      </c>
      <c r="AS537" s="41">
        <f t="shared" si="588"/>
        <v>2012</v>
      </c>
      <c r="AT537" s="41">
        <f t="shared" si="588"/>
        <v>2013</v>
      </c>
      <c r="AU537" s="41">
        <f t="shared" si="588"/>
        <v>2014</v>
      </c>
    </row>
    <row r="538" spans="21:47" ht="12.75" customHeight="1">
      <c r="U538" s="222" t="s">
        <v>513</v>
      </c>
      <c r="V538" s="189" t="s">
        <v>44</v>
      </c>
      <c r="W538" s="313" t="s">
        <v>528</v>
      </c>
      <c r="X538" s="314" t="s">
        <v>528</v>
      </c>
      <c r="Y538" s="314" t="s">
        <v>528</v>
      </c>
      <c r="Z538" s="314" t="s">
        <v>528</v>
      </c>
      <c r="AA538" s="314" t="s">
        <v>528</v>
      </c>
      <c r="AB538" s="314" t="s">
        <v>528</v>
      </c>
      <c r="AC538" s="314" t="s">
        <v>528</v>
      </c>
      <c r="AD538" s="314" t="s">
        <v>528</v>
      </c>
      <c r="AE538" s="314" t="s">
        <v>528</v>
      </c>
      <c r="AF538" s="314" t="s">
        <v>528</v>
      </c>
      <c r="AG538" s="314">
        <v>34</v>
      </c>
      <c r="AH538" s="314">
        <v>119</v>
      </c>
      <c r="AI538" s="314">
        <v>189</v>
      </c>
      <c r="AJ538" s="314">
        <v>553</v>
      </c>
      <c r="AK538" s="314">
        <v>1077</v>
      </c>
      <c r="AL538" s="314">
        <v>1300</v>
      </c>
      <c r="AM538" s="314">
        <v>1438</v>
      </c>
      <c r="AN538" s="314">
        <v>1193</v>
      </c>
      <c r="AO538" s="314">
        <v>1416</v>
      </c>
      <c r="AP538" s="314">
        <v>764</v>
      </c>
      <c r="AQ538" s="314">
        <v>558</v>
      </c>
      <c r="AR538" s="314">
        <v>502</v>
      </c>
      <c r="AS538" s="314">
        <v>542</v>
      </c>
      <c r="AT538" s="314">
        <v>320</v>
      </c>
      <c r="AU538" s="314">
        <v>353</v>
      </c>
    </row>
    <row r="539" spans="21:47" ht="12.75" customHeight="1">
      <c r="U539" s="241" t="s">
        <v>114</v>
      </c>
      <c r="V539" s="189" t="s">
        <v>44</v>
      </c>
      <c r="W539" s="315" t="s">
        <v>528</v>
      </c>
      <c r="X539" s="316" t="s">
        <v>528</v>
      </c>
      <c r="Y539" s="316" t="s">
        <v>528</v>
      </c>
      <c r="Z539" s="316" t="s">
        <v>528</v>
      </c>
      <c r="AA539" s="316" t="s">
        <v>528</v>
      </c>
      <c r="AB539" s="316" t="s">
        <v>528</v>
      </c>
      <c r="AC539" s="316" t="s">
        <v>528</v>
      </c>
      <c r="AD539" s="316" t="s">
        <v>528</v>
      </c>
      <c r="AE539" s="316" t="s">
        <v>528</v>
      </c>
      <c r="AF539" s="316" t="s">
        <v>528</v>
      </c>
      <c r="AG539" s="316">
        <v>1</v>
      </c>
      <c r="AH539" s="316">
        <v>3</v>
      </c>
      <c r="AI539" s="316">
        <v>5</v>
      </c>
      <c r="AJ539" s="316">
        <v>28</v>
      </c>
      <c r="AK539" s="316">
        <v>23</v>
      </c>
      <c r="AL539" s="316">
        <v>29</v>
      </c>
      <c r="AM539" s="316">
        <v>41</v>
      </c>
      <c r="AN539" s="316">
        <v>124</v>
      </c>
      <c r="AO539" s="316">
        <v>381</v>
      </c>
      <c r="AP539" s="316">
        <v>494</v>
      </c>
      <c r="AQ539" s="316">
        <v>638</v>
      </c>
      <c r="AR539" s="316">
        <v>730</v>
      </c>
      <c r="AS539" s="316">
        <v>464</v>
      </c>
      <c r="AT539" s="316">
        <v>249</v>
      </c>
      <c r="AU539" s="316">
        <v>185</v>
      </c>
    </row>
    <row r="540" spans="21:47" ht="12.75" customHeight="1">
      <c r="U540" s="222" t="s">
        <v>512</v>
      </c>
      <c r="V540" s="189" t="s">
        <v>44</v>
      </c>
      <c r="W540" s="315" t="s">
        <v>528</v>
      </c>
      <c r="X540" s="316" t="s">
        <v>528</v>
      </c>
      <c r="Y540" s="316" t="s">
        <v>528</v>
      </c>
      <c r="Z540" s="316" t="s">
        <v>528</v>
      </c>
      <c r="AA540" s="316" t="s">
        <v>528</v>
      </c>
      <c r="AB540" s="316" t="s">
        <v>528</v>
      </c>
      <c r="AC540" s="316" t="s">
        <v>528</v>
      </c>
      <c r="AD540" s="316" t="s">
        <v>528</v>
      </c>
      <c r="AE540" s="316" t="s">
        <v>528</v>
      </c>
      <c r="AF540" s="316" t="s">
        <v>528</v>
      </c>
      <c r="AG540" s="316">
        <v>17</v>
      </c>
      <c r="AH540" s="316">
        <v>59</v>
      </c>
      <c r="AI540" s="316">
        <v>95</v>
      </c>
      <c r="AJ540" s="316">
        <v>276</v>
      </c>
      <c r="AK540" s="316">
        <v>538</v>
      </c>
      <c r="AL540" s="316">
        <v>650</v>
      </c>
      <c r="AM540" s="316">
        <v>719</v>
      </c>
      <c r="AN540" s="316">
        <v>596</v>
      </c>
      <c r="AO540" s="316">
        <v>708</v>
      </c>
      <c r="AP540" s="316">
        <v>382</v>
      </c>
      <c r="AQ540" s="316">
        <v>279</v>
      </c>
      <c r="AR540" s="316">
        <v>251</v>
      </c>
      <c r="AS540" s="316">
        <v>271</v>
      </c>
      <c r="AT540" s="316">
        <v>160</v>
      </c>
      <c r="AU540" s="316">
        <v>177</v>
      </c>
    </row>
    <row r="541" spans="21:47" ht="12.75" customHeight="1">
      <c r="U541" s="241" t="s">
        <v>52</v>
      </c>
      <c r="V541" s="189" t="s">
        <v>44</v>
      </c>
      <c r="W541" s="315" t="s">
        <v>528</v>
      </c>
      <c r="X541" s="316" t="s">
        <v>528</v>
      </c>
      <c r="Y541" s="316" t="s">
        <v>528</v>
      </c>
      <c r="Z541" s="316" t="s">
        <v>528</v>
      </c>
      <c r="AA541" s="316" t="s">
        <v>528</v>
      </c>
      <c r="AB541" s="316" t="s">
        <v>528</v>
      </c>
      <c r="AC541" s="316" t="s">
        <v>528</v>
      </c>
      <c r="AD541" s="316" t="s">
        <v>528</v>
      </c>
      <c r="AE541" s="316" t="s">
        <v>528</v>
      </c>
      <c r="AF541" s="316" t="s">
        <v>528</v>
      </c>
      <c r="AG541" s="316">
        <v>17</v>
      </c>
      <c r="AH541" s="316">
        <v>59</v>
      </c>
      <c r="AI541" s="316">
        <v>95</v>
      </c>
      <c r="AJ541" s="316">
        <v>276</v>
      </c>
      <c r="AK541" s="316">
        <v>538</v>
      </c>
      <c r="AL541" s="316">
        <v>650</v>
      </c>
      <c r="AM541" s="316">
        <v>719</v>
      </c>
      <c r="AN541" s="316">
        <v>596</v>
      </c>
      <c r="AO541" s="316">
        <v>708</v>
      </c>
      <c r="AP541" s="316">
        <v>382</v>
      </c>
      <c r="AQ541" s="316">
        <v>279</v>
      </c>
      <c r="AR541" s="316">
        <v>251</v>
      </c>
      <c r="AS541" s="316">
        <v>271</v>
      </c>
      <c r="AT541" s="316">
        <v>160</v>
      </c>
      <c r="AU541" s="316">
        <v>177</v>
      </c>
    </row>
    <row r="542" spans="21:47" ht="12.75" customHeight="1">
      <c r="U542" s="534" t="s">
        <v>373</v>
      </c>
      <c r="V542" s="189" t="s">
        <v>44</v>
      </c>
      <c r="W542" s="315" t="s">
        <v>528</v>
      </c>
      <c r="X542" s="316" t="s">
        <v>528</v>
      </c>
      <c r="Y542" s="316" t="s">
        <v>528</v>
      </c>
      <c r="Z542" s="316" t="s">
        <v>528</v>
      </c>
      <c r="AA542" s="316" t="s">
        <v>528</v>
      </c>
      <c r="AB542" s="316" t="s">
        <v>528</v>
      </c>
      <c r="AC542" s="316" t="s">
        <v>528</v>
      </c>
      <c r="AD542" s="316" t="s">
        <v>528</v>
      </c>
      <c r="AE542" s="316" t="s">
        <v>528</v>
      </c>
      <c r="AF542" s="316" t="s">
        <v>528</v>
      </c>
      <c r="AG542" s="316">
        <v>18</v>
      </c>
      <c r="AH542" s="316">
        <v>79</v>
      </c>
      <c r="AI542" s="316">
        <v>159</v>
      </c>
      <c r="AJ542" s="316">
        <v>399</v>
      </c>
      <c r="AK542" s="316">
        <v>838</v>
      </c>
      <c r="AL542" s="316">
        <v>1217</v>
      </c>
      <c r="AM542" s="316">
        <v>1409</v>
      </c>
      <c r="AN542" s="316">
        <v>1439</v>
      </c>
      <c r="AO542" s="316">
        <v>1685</v>
      </c>
      <c r="AP542" s="316">
        <v>1584</v>
      </c>
      <c r="AQ542" s="316">
        <v>1299</v>
      </c>
      <c r="AR542" s="316">
        <v>1260</v>
      </c>
      <c r="AS542" s="316">
        <v>986</v>
      </c>
      <c r="AT542" s="316">
        <v>680</v>
      </c>
      <c r="AU542" s="316">
        <v>522</v>
      </c>
    </row>
    <row r="543" spans="21:47" ht="12.75" customHeight="1">
      <c r="U543" s="535"/>
      <c r="V543" s="203" t="s">
        <v>371</v>
      </c>
      <c r="W543" s="446" t="s">
        <v>528</v>
      </c>
      <c r="X543" s="447" t="s">
        <v>528</v>
      </c>
      <c r="Y543" s="447" t="s">
        <v>528</v>
      </c>
      <c r="Z543" s="447" t="s">
        <v>528</v>
      </c>
      <c r="AA543" s="447" t="s">
        <v>528</v>
      </c>
      <c r="AB543" s="447" t="s">
        <v>528</v>
      </c>
      <c r="AC543" s="447" t="s">
        <v>528</v>
      </c>
      <c r="AD543" s="447" t="s">
        <v>528</v>
      </c>
      <c r="AE543" s="447" t="s">
        <v>528</v>
      </c>
      <c r="AF543" s="447" t="s">
        <v>528</v>
      </c>
      <c r="AG543" s="412">
        <v>2E-3</v>
      </c>
      <c r="AH543" s="412">
        <v>0.01</v>
      </c>
      <c r="AI543" s="412">
        <v>0.02</v>
      </c>
      <c r="AJ543" s="412">
        <v>4.9000000000000002E-2</v>
      </c>
      <c r="AK543" s="412">
        <v>0.104</v>
      </c>
      <c r="AL543" s="412">
        <v>0.151</v>
      </c>
      <c r="AM543" s="412">
        <v>0.17499999999999999</v>
      </c>
      <c r="AN543" s="412">
        <v>0.17799999999999999</v>
      </c>
      <c r="AO543" s="412">
        <v>0.20899999999999999</v>
      </c>
      <c r="AP543" s="412">
        <v>0.19600000000000001</v>
      </c>
      <c r="AQ543" s="412">
        <v>0.161</v>
      </c>
      <c r="AR543" s="412">
        <v>0.156</v>
      </c>
      <c r="AS543" s="412">
        <v>0.122</v>
      </c>
      <c r="AT543" s="412">
        <v>8.4000000000000005E-2</v>
      </c>
      <c r="AU543" s="412">
        <v>6.5000000000000002E-2</v>
      </c>
    </row>
    <row r="544" spans="21:47" ht="12" customHeight="1">
      <c r="U544" s="33"/>
      <c r="V544" s="2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</row>
    <row r="545" spans="21:47" ht="12" customHeight="1">
      <c r="U545" s="33"/>
      <c r="V545" s="2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</row>
    <row r="546" spans="21:47" ht="12" customHeight="1">
      <c r="U546" s="1" t="s">
        <v>246</v>
      </c>
      <c r="V546" s="172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</row>
    <row r="547" spans="21:47" ht="12" customHeight="1">
      <c r="U547" s="173" t="s">
        <v>321</v>
      </c>
      <c r="V547" s="173" t="s">
        <v>332</v>
      </c>
      <c r="W547" s="41">
        <v>1990</v>
      </c>
      <c r="X547" s="41">
        <f>W547+1</f>
        <v>1991</v>
      </c>
      <c r="Y547" s="41">
        <f>X547+1</f>
        <v>1992</v>
      </c>
      <c r="Z547" s="41">
        <f>Y547+1</f>
        <v>1993</v>
      </c>
      <c r="AA547" s="41">
        <f t="shared" ref="AA547" si="589">Z547+1</f>
        <v>1994</v>
      </c>
      <c r="AB547" s="41">
        <f t="shared" ref="AB547" si="590">AA547+1</f>
        <v>1995</v>
      </c>
      <c r="AC547" s="41">
        <f t="shared" ref="AC547" si="591">AB547+1</f>
        <v>1996</v>
      </c>
      <c r="AD547" s="41">
        <f t="shared" ref="AD547" si="592">AC547+1</f>
        <v>1997</v>
      </c>
      <c r="AE547" s="41">
        <f t="shared" ref="AE547" si="593">AD547+1</f>
        <v>1998</v>
      </c>
      <c r="AF547" s="41">
        <f t="shared" ref="AF547" si="594">AE547+1</f>
        <v>1999</v>
      </c>
      <c r="AG547" s="41">
        <f t="shared" ref="AG547" si="595">AF547+1</f>
        <v>2000</v>
      </c>
      <c r="AH547" s="41">
        <f t="shared" ref="AH547" si="596">AG547+1</f>
        <v>2001</v>
      </c>
      <c r="AI547" s="41">
        <f t="shared" ref="AI547" si="597">AH547+1</f>
        <v>2002</v>
      </c>
      <c r="AJ547" s="41">
        <f t="shared" ref="AJ547" si="598">AI547+1</f>
        <v>2003</v>
      </c>
      <c r="AK547" s="41">
        <f t="shared" ref="AK547" si="599">AJ547+1</f>
        <v>2004</v>
      </c>
      <c r="AL547" s="41">
        <f t="shared" ref="AL547" si="600">AK547+1</f>
        <v>2005</v>
      </c>
      <c r="AM547" s="41">
        <f t="shared" ref="AM547" si="601">AL547+1</f>
        <v>2006</v>
      </c>
      <c r="AN547" s="41">
        <f t="shared" ref="AN547" si="602">AM547+1</f>
        <v>2007</v>
      </c>
      <c r="AO547" s="41">
        <f t="shared" ref="AO547" si="603">AN547+1</f>
        <v>2008</v>
      </c>
      <c r="AP547" s="41">
        <f t="shared" ref="AP547" si="604">AO547+1</f>
        <v>2009</v>
      </c>
      <c r="AQ547" s="41">
        <f t="shared" ref="AQ547" si="605">AP547+1</f>
        <v>2010</v>
      </c>
      <c r="AR547" s="41">
        <f t="shared" ref="AR547" si="606">AQ547+1</f>
        <v>2011</v>
      </c>
      <c r="AS547" s="41">
        <f t="shared" ref="AS547" si="607">AR547+1</f>
        <v>2012</v>
      </c>
      <c r="AT547" s="41">
        <f t="shared" ref="AT547:AU547" si="608">AS547+1</f>
        <v>2013</v>
      </c>
      <c r="AU547" s="41">
        <f t="shared" si="608"/>
        <v>2014</v>
      </c>
    </row>
    <row r="548" spans="21:47" ht="12" customHeight="1">
      <c r="U548" s="222" t="s">
        <v>511</v>
      </c>
      <c r="V548" s="189" t="s">
        <v>44</v>
      </c>
      <c r="W548" s="422" t="s">
        <v>528</v>
      </c>
      <c r="X548" s="423" t="s">
        <v>528</v>
      </c>
      <c r="Y548" s="423" t="s">
        <v>528</v>
      </c>
      <c r="Z548" s="423" t="s">
        <v>528</v>
      </c>
      <c r="AA548" s="423" t="s">
        <v>528</v>
      </c>
      <c r="AB548" s="423" t="s">
        <v>528</v>
      </c>
      <c r="AC548" s="423" t="s">
        <v>528</v>
      </c>
      <c r="AD548" s="423" t="s">
        <v>528</v>
      </c>
      <c r="AE548" s="423" t="s">
        <v>528</v>
      </c>
      <c r="AF548" s="423" t="s">
        <v>528</v>
      </c>
      <c r="AG548" s="423" t="s">
        <v>528</v>
      </c>
      <c r="AH548" s="423" t="s">
        <v>528</v>
      </c>
      <c r="AI548" s="423" t="s">
        <v>528</v>
      </c>
      <c r="AJ548" s="423" t="s">
        <v>528</v>
      </c>
      <c r="AK548" s="423">
        <v>0.29799999999999999</v>
      </c>
      <c r="AL548" s="423">
        <v>0.79500000000000004</v>
      </c>
      <c r="AM548" s="423">
        <v>0.52800000000000002</v>
      </c>
      <c r="AN548" s="423">
        <v>0.59499999999999997</v>
      </c>
      <c r="AO548" s="423">
        <v>0.66700000000000004</v>
      </c>
      <c r="AP548" s="423">
        <v>0.318</v>
      </c>
      <c r="AQ548" s="423">
        <v>0.38800000000000001</v>
      </c>
      <c r="AR548" s="423">
        <v>2.0339999999999998</v>
      </c>
      <c r="AS548" s="423">
        <v>1.0940000000000001</v>
      </c>
      <c r="AT548" s="423">
        <v>0.17</v>
      </c>
      <c r="AU548" s="423">
        <v>1.1000000000000001</v>
      </c>
    </row>
    <row r="549" spans="21:47" ht="12" customHeight="1">
      <c r="U549" s="241" t="s">
        <v>114</v>
      </c>
      <c r="V549" s="189" t="s">
        <v>44</v>
      </c>
      <c r="W549" s="425" t="s">
        <v>528</v>
      </c>
      <c r="X549" s="426" t="s">
        <v>528</v>
      </c>
      <c r="Y549" s="426" t="s">
        <v>528</v>
      </c>
      <c r="Z549" s="426" t="s">
        <v>528</v>
      </c>
      <c r="AA549" s="426" t="s">
        <v>528</v>
      </c>
      <c r="AB549" s="426" t="s">
        <v>528</v>
      </c>
      <c r="AC549" s="426" t="s">
        <v>528</v>
      </c>
      <c r="AD549" s="426" t="s">
        <v>528</v>
      </c>
      <c r="AE549" s="426" t="s">
        <v>528</v>
      </c>
      <c r="AF549" s="426" t="s">
        <v>528</v>
      </c>
      <c r="AG549" s="426" t="s">
        <v>528</v>
      </c>
      <c r="AH549" s="426" t="s">
        <v>528</v>
      </c>
      <c r="AI549" s="426" t="s">
        <v>528</v>
      </c>
      <c r="AJ549" s="426" t="s">
        <v>528</v>
      </c>
      <c r="AK549" s="426" t="s">
        <v>528</v>
      </c>
      <c r="AL549" s="426" t="s">
        <v>528</v>
      </c>
      <c r="AM549" s="426" t="s">
        <v>528</v>
      </c>
      <c r="AN549" s="426" t="s">
        <v>528</v>
      </c>
      <c r="AO549" s="426" t="s">
        <v>528</v>
      </c>
      <c r="AP549" s="426" t="s">
        <v>528</v>
      </c>
      <c r="AQ549" s="426" t="s">
        <v>528</v>
      </c>
      <c r="AR549" s="426" t="s">
        <v>528</v>
      </c>
      <c r="AS549" s="426" t="s">
        <v>528</v>
      </c>
      <c r="AT549" s="426" t="s">
        <v>528</v>
      </c>
      <c r="AU549" s="426" t="s">
        <v>528</v>
      </c>
    </row>
    <row r="550" spans="21:47" ht="12" customHeight="1">
      <c r="U550" s="222" t="s">
        <v>512</v>
      </c>
      <c r="V550" s="189" t="s">
        <v>44</v>
      </c>
      <c r="W550" s="425" t="s">
        <v>528</v>
      </c>
      <c r="X550" s="426" t="s">
        <v>528</v>
      </c>
      <c r="Y550" s="426" t="s">
        <v>528</v>
      </c>
      <c r="Z550" s="426" t="s">
        <v>528</v>
      </c>
      <c r="AA550" s="426" t="s">
        <v>528</v>
      </c>
      <c r="AB550" s="426" t="s">
        <v>528</v>
      </c>
      <c r="AC550" s="426" t="s">
        <v>528</v>
      </c>
      <c r="AD550" s="426" t="s">
        <v>528</v>
      </c>
      <c r="AE550" s="426" t="s">
        <v>528</v>
      </c>
      <c r="AF550" s="426" t="s">
        <v>528</v>
      </c>
      <c r="AG550" s="426" t="s">
        <v>528</v>
      </c>
      <c r="AH550" s="426" t="s">
        <v>528</v>
      </c>
      <c r="AI550" s="426" t="s">
        <v>528</v>
      </c>
      <c r="AJ550" s="426" t="s">
        <v>528</v>
      </c>
      <c r="AK550" s="426">
        <v>0.14899999999999999</v>
      </c>
      <c r="AL550" s="431">
        <v>0.39800000000000002</v>
      </c>
      <c r="AM550" s="431">
        <v>0.26400000000000001</v>
      </c>
      <c r="AN550" s="431">
        <v>0.29799999999999999</v>
      </c>
      <c r="AO550" s="431">
        <v>0.33400000000000002</v>
      </c>
      <c r="AP550" s="431">
        <v>0.159</v>
      </c>
      <c r="AQ550" s="431">
        <v>0.19400000000000001</v>
      </c>
      <c r="AR550" s="431">
        <v>1.0169999999999999</v>
      </c>
      <c r="AS550" s="431">
        <v>0.54700000000000004</v>
      </c>
      <c r="AT550" s="431">
        <v>8.5000000000000006E-2</v>
      </c>
      <c r="AU550" s="431">
        <v>0.55000000000000004</v>
      </c>
    </row>
    <row r="551" spans="21:47" ht="12" customHeight="1">
      <c r="U551" s="241" t="s">
        <v>52</v>
      </c>
      <c r="V551" s="189" t="s">
        <v>44</v>
      </c>
      <c r="W551" s="425" t="s">
        <v>528</v>
      </c>
      <c r="X551" s="426" t="s">
        <v>528</v>
      </c>
      <c r="Y551" s="426" t="s">
        <v>528</v>
      </c>
      <c r="Z551" s="426" t="s">
        <v>528</v>
      </c>
      <c r="AA551" s="426" t="s">
        <v>528</v>
      </c>
      <c r="AB551" s="426" t="s">
        <v>528</v>
      </c>
      <c r="AC551" s="426" t="s">
        <v>528</v>
      </c>
      <c r="AD551" s="426" t="s">
        <v>528</v>
      </c>
      <c r="AE551" s="426" t="s">
        <v>528</v>
      </c>
      <c r="AF551" s="426" t="s">
        <v>528</v>
      </c>
      <c r="AG551" s="426" t="s">
        <v>528</v>
      </c>
      <c r="AH551" s="426" t="s">
        <v>528</v>
      </c>
      <c r="AI551" s="426" t="s">
        <v>528</v>
      </c>
      <c r="AJ551" s="426" t="s">
        <v>528</v>
      </c>
      <c r="AK551" s="426">
        <v>0.14899999999999999</v>
      </c>
      <c r="AL551" s="431">
        <v>0.39800000000000002</v>
      </c>
      <c r="AM551" s="431">
        <v>0.26400000000000001</v>
      </c>
      <c r="AN551" s="431">
        <v>0.29799999999999999</v>
      </c>
      <c r="AO551" s="431">
        <v>0.33400000000000002</v>
      </c>
      <c r="AP551" s="431">
        <v>0.159</v>
      </c>
      <c r="AQ551" s="431">
        <v>0.19400000000000001</v>
      </c>
      <c r="AR551" s="431">
        <v>1.0169999999999999</v>
      </c>
      <c r="AS551" s="431">
        <v>0.54700000000000004</v>
      </c>
      <c r="AT551" s="431">
        <v>8.5000000000000006E-2</v>
      </c>
      <c r="AU551" s="431">
        <v>0.55000000000000004</v>
      </c>
    </row>
    <row r="552" spans="21:47" ht="12" customHeight="1">
      <c r="U552" s="534" t="s">
        <v>373</v>
      </c>
      <c r="V552" s="189" t="s">
        <v>44</v>
      </c>
      <c r="W552" s="425" t="s">
        <v>528</v>
      </c>
      <c r="X552" s="426" t="s">
        <v>528</v>
      </c>
      <c r="Y552" s="426" t="s">
        <v>528</v>
      </c>
      <c r="Z552" s="426" t="s">
        <v>528</v>
      </c>
      <c r="AA552" s="426" t="s">
        <v>528</v>
      </c>
      <c r="AB552" s="426" t="s">
        <v>528</v>
      </c>
      <c r="AC552" s="426" t="s">
        <v>528</v>
      </c>
      <c r="AD552" s="426" t="s">
        <v>528</v>
      </c>
      <c r="AE552" s="426" t="s">
        <v>528</v>
      </c>
      <c r="AF552" s="426" t="s">
        <v>528</v>
      </c>
      <c r="AG552" s="426" t="s">
        <v>528</v>
      </c>
      <c r="AH552" s="426" t="s">
        <v>528</v>
      </c>
      <c r="AI552" s="426" t="s">
        <v>528</v>
      </c>
      <c r="AJ552" s="426" t="s">
        <v>528</v>
      </c>
      <c r="AK552" s="426">
        <v>0.14899999999999999</v>
      </c>
      <c r="AL552" s="431">
        <v>0.54700000000000004</v>
      </c>
      <c r="AM552" s="431">
        <v>0.66200000000000003</v>
      </c>
      <c r="AN552" s="431">
        <v>0.56200000000000006</v>
      </c>
      <c r="AO552" s="431">
        <v>0.63100000000000001</v>
      </c>
      <c r="AP552" s="431">
        <v>0.49299999999999999</v>
      </c>
      <c r="AQ552" s="431">
        <v>0.35299999999999998</v>
      </c>
      <c r="AR552" s="431">
        <v>1.2110000000000001</v>
      </c>
      <c r="AS552" s="431">
        <v>1.5640000000000001</v>
      </c>
      <c r="AT552" s="431">
        <v>0.63200000000000001</v>
      </c>
      <c r="AU552" s="431">
        <v>0.63500000000000001</v>
      </c>
    </row>
    <row r="553" spans="21:47" ht="12" customHeight="1">
      <c r="U553" s="535"/>
      <c r="V553" s="203" t="s">
        <v>371</v>
      </c>
      <c r="W553" s="425" t="s">
        <v>528</v>
      </c>
      <c r="X553" s="426" t="s">
        <v>528</v>
      </c>
      <c r="Y553" s="426" t="s">
        <v>528</v>
      </c>
      <c r="Z553" s="426" t="s">
        <v>528</v>
      </c>
      <c r="AA553" s="426" t="s">
        <v>528</v>
      </c>
      <c r="AB553" s="426" t="s">
        <v>528</v>
      </c>
      <c r="AC553" s="426" t="s">
        <v>528</v>
      </c>
      <c r="AD553" s="426" t="s">
        <v>528</v>
      </c>
      <c r="AE553" s="426" t="s">
        <v>528</v>
      </c>
      <c r="AF553" s="426" t="s">
        <v>528</v>
      </c>
      <c r="AG553" s="426" t="s">
        <v>528</v>
      </c>
      <c r="AH553" s="426" t="s">
        <v>528</v>
      </c>
      <c r="AI553" s="426" t="s">
        <v>528</v>
      </c>
      <c r="AJ553" s="426" t="s">
        <v>528</v>
      </c>
      <c r="AK553" s="426">
        <v>1.5349999999999999E-4</v>
      </c>
      <c r="AL553" s="448">
        <v>5.9999999999999995E-4</v>
      </c>
      <c r="AM553" s="448">
        <v>6.9999999999999999E-4</v>
      </c>
      <c r="AN553" s="448">
        <v>5.9999999999999995E-4</v>
      </c>
      <c r="AO553" s="448">
        <v>5.9999999999999995E-4</v>
      </c>
      <c r="AP553" s="448">
        <v>5.0000000000000001E-4</v>
      </c>
      <c r="AQ553" s="448">
        <v>4.0000000000000002E-4</v>
      </c>
      <c r="AR553" s="448">
        <v>1.1999999999999999E-3</v>
      </c>
      <c r="AS553" s="448">
        <v>1.6000000000000001E-3</v>
      </c>
      <c r="AT553" s="448">
        <v>6.9999999999999999E-4</v>
      </c>
      <c r="AU553" s="448">
        <v>6.9999999999999999E-4</v>
      </c>
    </row>
    <row r="554" spans="21:47" ht="12" customHeight="1">
      <c r="U554" s="33"/>
      <c r="V554" s="2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</row>
    <row r="555" spans="21:47" ht="12" customHeight="1">
      <c r="U555" s="33"/>
      <c r="V555" s="2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</row>
    <row r="556" spans="21:47" ht="12" customHeight="1">
      <c r="U556" s="1" t="s">
        <v>247</v>
      </c>
      <c r="V556" s="172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</row>
    <row r="557" spans="21:47" ht="12" customHeight="1">
      <c r="U557" s="173" t="s">
        <v>321</v>
      </c>
      <c r="V557" s="173" t="s">
        <v>332</v>
      </c>
      <c r="W557" s="41">
        <v>1990</v>
      </c>
      <c r="X557" s="41">
        <f>W557+1</f>
        <v>1991</v>
      </c>
      <c r="Y557" s="41">
        <f>X557+1</f>
        <v>1992</v>
      </c>
      <c r="Z557" s="41">
        <f>Y557+1</f>
        <v>1993</v>
      </c>
      <c r="AA557" s="41">
        <f t="shared" ref="AA557" si="609">Z557+1</f>
        <v>1994</v>
      </c>
      <c r="AB557" s="41">
        <f t="shared" ref="AB557" si="610">AA557+1</f>
        <v>1995</v>
      </c>
      <c r="AC557" s="41">
        <f t="shared" ref="AC557" si="611">AB557+1</f>
        <v>1996</v>
      </c>
      <c r="AD557" s="41">
        <f t="shared" ref="AD557" si="612">AC557+1</f>
        <v>1997</v>
      </c>
      <c r="AE557" s="41">
        <f t="shared" ref="AE557" si="613">AD557+1</f>
        <v>1998</v>
      </c>
      <c r="AF557" s="41">
        <f t="shared" ref="AF557" si="614">AE557+1</f>
        <v>1999</v>
      </c>
      <c r="AG557" s="41">
        <f t="shared" ref="AG557" si="615">AF557+1</f>
        <v>2000</v>
      </c>
      <c r="AH557" s="41">
        <f t="shared" ref="AH557" si="616">AG557+1</f>
        <v>2001</v>
      </c>
      <c r="AI557" s="41">
        <f t="shared" ref="AI557" si="617">AH557+1</f>
        <v>2002</v>
      </c>
      <c r="AJ557" s="41">
        <f t="shared" ref="AJ557" si="618">AI557+1</f>
        <v>2003</v>
      </c>
      <c r="AK557" s="41">
        <f t="shared" ref="AK557" si="619">AJ557+1</f>
        <v>2004</v>
      </c>
      <c r="AL557" s="41">
        <f t="shared" ref="AL557" si="620">AK557+1</f>
        <v>2005</v>
      </c>
      <c r="AM557" s="41">
        <f t="shared" ref="AM557" si="621">AL557+1</f>
        <v>2006</v>
      </c>
      <c r="AN557" s="41">
        <f t="shared" ref="AN557" si="622">AM557+1</f>
        <v>2007</v>
      </c>
      <c r="AO557" s="41">
        <f t="shared" ref="AO557" si="623">AN557+1</f>
        <v>2008</v>
      </c>
      <c r="AP557" s="41">
        <f t="shared" ref="AP557" si="624">AO557+1</f>
        <v>2009</v>
      </c>
      <c r="AQ557" s="41">
        <f t="shared" ref="AQ557" si="625">AP557+1</f>
        <v>2010</v>
      </c>
      <c r="AR557" s="41">
        <f t="shared" ref="AR557" si="626">AQ557+1</f>
        <v>2011</v>
      </c>
      <c r="AS557" s="41">
        <f t="shared" ref="AS557" si="627">AR557+1</f>
        <v>2012</v>
      </c>
      <c r="AT557" s="41">
        <f t="shared" ref="AT557:AU557" si="628">AS557+1</f>
        <v>2013</v>
      </c>
      <c r="AU557" s="41">
        <f t="shared" si="628"/>
        <v>2014</v>
      </c>
    </row>
    <row r="558" spans="21:47" ht="12" customHeight="1">
      <c r="U558" s="222" t="s">
        <v>513</v>
      </c>
      <c r="V558" s="189" t="s">
        <v>44</v>
      </c>
      <c r="W558" s="422" t="s">
        <v>528</v>
      </c>
      <c r="X558" s="423" t="s">
        <v>528</v>
      </c>
      <c r="Y558" s="423" t="s">
        <v>528</v>
      </c>
      <c r="Z558" s="423" t="s">
        <v>528</v>
      </c>
      <c r="AA558" s="423" t="s">
        <v>528</v>
      </c>
      <c r="AB558" s="423" t="s">
        <v>528</v>
      </c>
      <c r="AC558" s="423" t="s">
        <v>528</v>
      </c>
      <c r="AD558" s="423" t="s">
        <v>528</v>
      </c>
      <c r="AE558" s="423" t="s">
        <v>528</v>
      </c>
      <c r="AF558" s="423" t="s">
        <v>528</v>
      </c>
      <c r="AG558" s="423" t="s">
        <v>528</v>
      </c>
      <c r="AH558" s="423" t="s">
        <v>528</v>
      </c>
      <c r="AI558" s="423" t="s">
        <v>528</v>
      </c>
      <c r="AJ558" s="423" t="s">
        <v>528</v>
      </c>
      <c r="AK558" s="423">
        <v>0.36499999999999999</v>
      </c>
      <c r="AL558" s="423">
        <v>1.115</v>
      </c>
      <c r="AM558" s="423">
        <v>1.5429999999999999</v>
      </c>
      <c r="AN558" s="423">
        <v>1.476</v>
      </c>
      <c r="AO558" s="423">
        <v>0.56000000000000005</v>
      </c>
      <c r="AP558" s="423" t="s">
        <v>528</v>
      </c>
      <c r="AQ558" s="423" t="s">
        <v>528</v>
      </c>
      <c r="AR558" s="423" t="s">
        <v>528</v>
      </c>
      <c r="AS558" s="423">
        <v>0.27400000000000002</v>
      </c>
      <c r="AT558" s="423" t="s">
        <v>528</v>
      </c>
      <c r="AU558" s="423">
        <v>0.24399999999999999</v>
      </c>
    </row>
    <row r="559" spans="21:47" ht="12" customHeight="1">
      <c r="U559" s="241" t="s">
        <v>114</v>
      </c>
      <c r="V559" s="189" t="s">
        <v>44</v>
      </c>
      <c r="W559" s="425" t="s">
        <v>528</v>
      </c>
      <c r="X559" s="426" t="s">
        <v>528</v>
      </c>
      <c r="Y559" s="426" t="s">
        <v>528</v>
      </c>
      <c r="Z559" s="426" t="s">
        <v>528</v>
      </c>
      <c r="AA559" s="426" t="s">
        <v>528</v>
      </c>
      <c r="AB559" s="426" t="s">
        <v>528</v>
      </c>
      <c r="AC559" s="426" t="s">
        <v>528</v>
      </c>
      <c r="AD559" s="426" t="s">
        <v>528</v>
      </c>
      <c r="AE559" s="426" t="s">
        <v>528</v>
      </c>
      <c r="AF559" s="426" t="s">
        <v>528</v>
      </c>
      <c r="AG559" s="426" t="s">
        <v>528</v>
      </c>
      <c r="AH559" s="426" t="s">
        <v>528</v>
      </c>
      <c r="AI559" s="426" t="s">
        <v>528</v>
      </c>
      <c r="AJ559" s="426" t="s">
        <v>528</v>
      </c>
      <c r="AK559" s="426" t="s">
        <v>528</v>
      </c>
      <c r="AL559" s="426" t="s">
        <v>528</v>
      </c>
      <c r="AM559" s="426" t="s">
        <v>528</v>
      </c>
      <c r="AN559" s="426" t="s">
        <v>528</v>
      </c>
      <c r="AO559" s="426" t="s">
        <v>528</v>
      </c>
      <c r="AP559" s="426" t="s">
        <v>528</v>
      </c>
      <c r="AQ559" s="426" t="s">
        <v>528</v>
      </c>
      <c r="AR559" s="426" t="s">
        <v>528</v>
      </c>
      <c r="AS559" s="426" t="s">
        <v>528</v>
      </c>
      <c r="AT559" s="426" t="s">
        <v>528</v>
      </c>
      <c r="AU559" s="426" t="s">
        <v>528</v>
      </c>
    </row>
    <row r="560" spans="21:47" ht="12" customHeight="1">
      <c r="U560" s="222" t="s">
        <v>514</v>
      </c>
      <c r="V560" s="189" t="s">
        <v>44</v>
      </c>
      <c r="W560" s="425" t="s">
        <v>528</v>
      </c>
      <c r="X560" s="426" t="s">
        <v>528</v>
      </c>
      <c r="Y560" s="426" t="s">
        <v>528</v>
      </c>
      <c r="Z560" s="426" t="s">
        <v>528</v>
      </c>
      <c r="AA560" s="426" t="s">
        <v>528</v>
      </c>
      <c r="AB560" s="426" t="s">
        <v>528</v>
      </c>
      <c r="AC560" s="426" t="s">
        <v>528</v>
      </c>
      <c r="AD560" s="426" t="s">
        <v>528</v>
      </c>
      <c r="AE560" s="426" t="s">
        <v>528</v>
      </c>
      <c r="AF560" s="426" t="s">
        <v>528</v>
      </c>
      <c r="AG560" s="426" t="s">
        <v>528</v>
      </c>
      <c r="AH560" s="426" t="s">
        <v>528</v>
      </c>
      <c r="AI560" s="426" t="s">
        <v>528</v>
      </c>
      <c r="AJ560" s="426" t="s">
        <v>528</v>
      </c>
      <c r="AK560" s="431">
        <v>0.183</v>
      </c>
      <c r="AL560" s="431">
        <v>0.55800000000000005</v>
      </c>
      <c r="AM560" s="431">
        <v>0.77200000000000002</v>
      </c>
      <c r="AN560" s="431">
        <v>0.73799999999999999</v>
      </c>
      <c r="AO560" s="431">
        <v>0.28000000000000003</v>
      </c>
      <c r="AP560" s="426" t="s">
        <v>528</v>
      </c>
      <c r="AQ560" s="426" t="s">
        <v>528</v>
      </c>
      <c r="AR560" s="426" t="s">
        <v>528</v>
      </c>
      <c r="AS560" s="426">
        <v>0.13700000000000001</v>
      </c>
      <c r="AT560" s="426" t="s">
        <v>528</v>
      </c>
      <c r="AU560" s="426">
        <v>0.122</v>
      </c>
    </row>
    <row r="561" spans="21:47" ht="12" customHeight="1">
      <c r="U561" s="241" t="s">
        <v>52</v>
      </c>
      <c r="V561" s="189" t="s">
        <v>44</v>
      </c>
      <c r="W561" s="425" t="s">
        <v>528</v>
      </c>
      <c r="X561" s="426" t="s">
        <v>528</v>
      </c>
      <c r="Y561" s="426" t="s">
        <v>528</v>
      </c>
      <c r="Z561" s="426" t="s">
        <v>528</v>
      </c>
      <c r="AA561" s="426" t="s">
        <v>528</v>
      </c>
      <c r="AB561" s="426" t="s">
        <v>528</v>
      </c>
      <c r="AC561" s="426" t="s">
        <v>528</v>
      </c>
      <c r="AD561" s="426" t="s">
        <v>528</v>
      </c>
      <c r="AE561" s="426" t="s">
        <v>528</v>
      </c>
      <c r="AF561" s="426" t="s">
        <v>528</v>
      </c>
      <c r="AG561" s="426" t="s">
        <v>528</v>
      </c>
      <c r="AH561" s="426" t="s">
        <v>528</v>
      </c>
      <c r="AI561" s="426" t="s">
        <v>528</v>
      </c>
      <c r="AJ561" s="426" t="s">
        <v>528</v>
      </c>
      <c r="AK561" s="431">
        <v>0.183</v>
      </c>
      <c r="AL561" s="431">
        <v>0.55800000000000005</v>
      </c>
      <c r="AM561" s="431">
        <v>0.77200000000000002</v>
      </c>
      <c r="AN561" s="431">
        <v>0.73799999999999999</v>
      </c>
      <c r="AO561" s="431">
        <v>0.28000000000000003</v>
      </c>
      <c r="AP561" s="426" t="s">
        <v>528</v>
      </c>
      <c r="AQ561" s="426" t="s">
        <v>528</v>
      </c>
      <c r="AR561" s="426" t="s">
        <v>528</v>
      </c>
      <c r="AS561" s="426">
        <v>0.13700000000000001</v>
      </c>
      <c r="AT561" s="426" t="s">
        <v>528</v>
      </c>
      <c r="AU561" s="426">
        <v>0.122</v>
      </c>
    </row>
    <row r="562" spans="21:47" ht="12" customHeight="1">
      <c r="U562" s="534" t="s">
        <v>373</v>
      </c>
      <c r="V562" s="189" t="s">
        <v>44</v>
      </c>
      <c r="W562" s="425" t="s">
        <v>528</v>
      </c>
      <c r="X562" s="426" t="s">
        <v>528</v>
      </c>
      <c r="Y562" s="426" t="s">
        <v>528</v>
      </c>
      <c r="Z562" s="426" t="s">
        <v>528</v>
      </c>
      <c r="AA562" s="426" t="s">
        <v>528</v>
      </c>
      <c r="AB562" s="426" t="s">
        <v>528</v>
      </c>
      <c r="AC562" s="426" t="s">
        <v>528</v>
      </c>
      <c r="AD562" s="426" t="s">
        <v>528</v>
      </c>
      <c r="AE562" s="426" t="s">
        <v>528</v>
      </c>
      <c r="AF562" s="426" t="s">
        <v>528</v>
      </c>
      <c r="AG562" s="426" t="s">
        <v>528</v>
      </c>
      <c r="AH562" s="426" t="s">
        <v>528</v>
      </c>
      <c r="AI562" s="426" t="s">
        <v>528</v>
      </c>
      <c r="AJ562" s="426" t="s">
        <v>528</v>
      </c>
      <c r="AK562" s="426">
        <v>0.1825</v>
      </c>
      <c r="AL562" s="426">
        <v>0.74</v>
      </c>
      <c r="AM562" s="426">
        <v>1.329</v>
      </c>
      <c r="AN562" s="426">
        <v>1.5095000000000001</v>
      </c>
      <c r="AO562" s="426">
        <v>1.018</v>
      </c>
      <c r="AP562" s="426">
        <v>0.28000000000000003</v>
      </c>
      <c r="AQ562" s="426" t="s">
        <v>528</v>
      </c>
      <c r="AR562" s="426" t="s">
        <v>528</v>
      </c>
      <c r="AS562" s="426">
        <v>0.13700000000000001</v>
      </c>
      <c r="AT562" s="426">
        <v>0.13700000000000001</v>
      </c>
      <c r="AU562" s="426">
        <v>0.122</v>
      </c>
    </row>
    <row r="563" spans="21:47" ht="12" customHeight="1">
      <c r="U563" s="535"/>
      <c r="V563" s="203" t="s">
        <v>371</v>
      </c>
      <c r="W563" s="425" t="s">
        <v>528</v>
      </c>
      <c r="X563" s="426" t="s">
        <v>528</v>
      </c>
      <c r="Y563" s="426" t="s">
        <v>528</v>
      </c>
      <c r="Z563" s="426" t="s">
        <v>528</v>
      </c>
      <c r="AA563" s="426" t="s">
        <v>528</v>
      </c>
      <c r="AB563" s="426" t="s">
        <v>528</v>
      </c>
      <c r="AC563" s="426" t="s">
        <v>528</v>
      </c>
      <c r="AD563" s="426" t="s">
        <v>528</v>
      </c>
      <c r="AE563" s="426" t="s">
        <v>528</v>
      </c>
      <c r="AF563" s="426" t="s">
        <v>528</v>
      </c>
      <c r="AG563" s="426" t="s">
        <v>528</v>
      </c>
      <c r="AH563" s="426" t="s">
        <v>528</v>
      </c>
      <c r="AI563" s="426" t="s">
        <v>528</v>
      </c>
      <c r="AJ563" s="426" t="s">
        <v>528</v>
      </c>
      <c r="AK563" s="448">
        <v>1E-4</v>
      </c>
      <c r="AL563" s="448">
        <v>5.9999999999999995E-4</v>
      </c>
      <c r="AM563" s="448">
        <v>1.1000000000000001E-3</v>
      </c>
      <c r="AN563" s="448">
        <v>1.1999999999999999E-3</v>
      </c>
      <c r="AO563" s="448">
        <v>8.0000000000000004E-4</v>
      </c>
      <c r="AP563" s="448">
        <v>2.0000000000000001E-4</v>
      </c>
      <c r="AQ563" s="448" t="s">
        <v>528</v>
      </c>
      <c r="AR563" s="448" t="s">
        <v>528</v>
      </c>
      <c r="AS563" s="448">
        <v>1E-4</v>
      </c>
      <c r="AT563" s="448">
        <v>1E-4</v>
      </c>
      <c r="AU563" s="448">
        <v>1E-4</v>
      </c>
    </row>
    <row r="564" spans="21:47" ht="12" customHeight="1">
      <c r="U564" s="196"/>
      <c r="V564" s="204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</row>
    <row r="565" spans="21:47" ht="12" customHeight="1">
      <c r="U565" s="196"/>
      <c r="V565" s="204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</row>
    <row r="566" spans="21:47" ht="12" customHeight="1">
      <c r="U566" s="1" t="s">
        <v>248</v>
      </c>
      <c r="V566" s="2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</row>
    <row r="567" spans="21:47" ht="12" customHeight="1">
      <c r="U567" s="173" t="s">
        <v>321</v>
      </c>
      <c r="V567" s="173" t="s">
        <v>332</v>
      </c>
      <c r="W567" s="41">
        <v>1990</v>
      </c>
      <c r="X567" s="41">
        <f t="shared" ref="X567:AU567" si="629">W567+1</f>
        <v>1991</v>
      </c>
      <c r="Y567" s="41">
        <f t="shared" si="629"/>
        <v>1992</v>
      </c>
      <c r="Z567" s="41">
        <f t="shared" si="629"/>
        <v>1993</v>
      </c>
      <c r="AA567" s="41">
        <f t="shared" si="629"/>
        <v>1994</v>
      </c>
      <c r="AB567" s="41">
        <f t="shared" si="629"/>
        <v>1995</v>
      </c>
      <c r="AC567" s="41">
        <f t="shared" si="629"/>
        <v>1996</v>
      </c>
      <c r="AD567" s="41">
        <f t="shared" si="629"/>
        <v>1997</v>
      </c>
      <c r="AE567" s="41">
        <f t="shared" si="629"/>
        <v>1998</v>
      </c>
      <c r="AF567" s="41">
        <f t="shared" si="629"/>
        <v>1999</v>
      </c>
      <c r="AG567" s="41">
        <f t="shared" si="629"/>
        <v>2000</v>
      </c>
      <c r="AH567" s="41">
        <f t="shared" si="629"/>
        <v>2001</v>
      </c>
      <c r="AI567" s="41">
        <f t="shared" si="629"/>
        <v>2002</v>
      </c>
      <c r="AJ567" s="41">
        <f t="shared" si="629"/>
        <v>2003</v>
      </c>
      <c r="AK567" s="41">
        <f t="shared" si="629"/>
        <v>2004</v>
      </c>
      <c r="AL567" s="41">
        <f t="shared" si="629"/>
        <v>2005</v>
      </c>
      <c r="AM567" s="41">
        <f t="shared" si="629"/>
        <v>2006</v>
      </c>
      <c r="AN567" s="41">
        <f t="shared" si="629"/>
        <v>2007</v>
      </c>
      <c r="AO567" s="41">
        <f t="shared" si="629"/>
        <v>2008</v>
      </c>
      <c r="AP567" s="41">
        <f t="shared" si="629"/>
        <v>2009</v>
      </c>
      <c r="AQ567" s="41">
        <f t="shared" si="629"/>
        <v>2010</v>
      </c>
      <c r="AR567" s="41">
        <f t="shared" si="629"/>
        <v>2011</v>
      </c>
      <c r="AS567" s="41">
        <f t="shared" si="629"/>
        <v>2012</v>
      </c>
      <c r="AT567" s="41">
        <f t="shared" si="629"/>
        <v>2013</v>
      </c>
      <c r="AU567" s="41">
        <f t="shared" si="629"/>
        <v>2014</v>
      </c>
    </row>
    <row r="568" spans="21:47" ht="12" customHeight="1">
      <c r="U568" s="14" t="s">
        <v>127</v>
      </c>
      <c r="V568" s="189" t="s">
        <v>515</v>
      </c>
      <c r="W568" s="385">
        <v>0</v>
      </c>
      <c r="X568" s="386">
        <v>0</v>
      </c>
      <c r="Y568" s="386">
        <v>0</v>
      </c>
      <c r="Z568" s="386">
        <v>0</v>
      </c>
      <c r="AA568" s="386">
        <v>0</v>
      </c>
      <c r="AB568" s="386">
        <v>0</v>
      </c>
      <c r="AC568" s="386">
        <v>0</v>
      </c>
      <c r="AD568" s="386">
        <v>0</v>
      </c>
      <c r="AE568" s="386">
        <v>0</v>
      </c>
      <c r="AF568" s="386">
        <v>0</v>
      </c>
      <c r="AG568" s="386">
        <v>0</v>
      </c>
      <c r="AH568" s="386">
        <v>0</v>
      </c>
      <c r="AI568" s="386">
        <v>0</v>
      </c>
      <c r="AJ568" s="386">
        <v>5</v>
      </c>
      <c r="AK568" s="386">
        <v>9</v>
      </c>
      <c r="AL568" s="386">
        <v>12</v>
      </c>
      <c r="AM568" s="386">
        <v>17</v>
      </c>
      <c r="AN568" s="386">
        <v>33</v>
      </c>
      <c r="AO568" s="386">
        <v>48</v>
      </c>
      <c r="AP568" s="386">
        <v>81</v>
      </c>
      <c r="AQ568" s="386">
        <v>121</v>
      </c>
      <c r="AR568" s="386">
        <v>171</v>
      </c>
      <c r="AS568" s="386">
        <v>191</v>
      </c>
      <c r="AT568" s="386">
        <v>210</v>
      </c>
      <c r="AU568" s="386">
        <v>225</v>
      </c>
    </row>
    <row r="569" spans="21:47" ht="12" customHeight="1">
      <c r="U569" s="14" t="s">
        <v>122</v>
      </c>
      <c r="V569" s="189" t="s">
        <v>516</v>
      </c>
      <c r="W569" s="449">
        <v>417</v>
      </c>
      <c r="X569" s="450">
        <v>417</v>
      </c>
      <c r="Y569" s="450">
        <v>417</v>
      </c>
      <c r="Z569" s="450">
        <v>417</v>
      </c>
      <c r="AA569" s="450">
        <v>417</v>
      </c>
      <c r="AB569" s="450">
        <v>417</v>
      </c>
      <c r="AC569" s="450">
        <v>417</v>
      </c>
      <c r="AD569" s="450">
        <v>417</v>
      </c>
      <c r="AE569" s="450">
        <v>417</v>
      </c>
      <c r="AF569" s="450">
        <v>417</v>
      </c>
      <c r="AG569" s="450">
        <v>417</v>
      </c>
      <c r="AH569" s="450">
        <v>417</v>
      </c>
      <c r="AI569" s="450">
        <v>417</v>
      </c>
      <c r="AJ569" s="450">
        <v>417</v>
      </c>
      <c r="AK569" s="450">
        <v>417</v>
      </c>
      <c r="AL569" s="450">
        <v>417</v>
      </c>
      <c r="AM569" s="450">
        <v>417</v>
      </c>
      <c r="AN569" s="450">
        <v>417</v>
      </c>
      <c r="AO569" s="450">
        <v>417</v>
      </c>
      <c r="AP569" s="450">
        <v>719</v>
      </c>
      <c r="AQ569" s="450">
        <v>554</v>
      </c>
      <c r="AR569" s="450">
        <v>403</v>
      </c>
      <c r="AS569" s="450">
        <v>567</v>
      </c>
      <c r="AT569" s="450">
        <v>628</v>
      </c>
      <c r="AU569" s="450">
        <v>620</v>
      </c>
    </row>
    <row r="570" spans="21:47" ht="12" customHeight="1">
      <c r="U570" s="196"/>
      <c r="V570" s="204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</row>
    <row r="571" spans="21:47" ht="12" customHeight="1">
      <c r="U571" s="196"/>
      <c r="V571" s="204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</row>
    <row r="572" spans="21:47" ht="13.5" customHeight="1">
      <c r="U572" s="1" t="s">
        <v>249</v>
      </c>
      <c r="V572" s="204"/>
      <c r="W572" s="299"/>
      <c r="X572" s="299"/>
      <c r="Y572" s="299"/>
      <c r="Z572" s="299"/>
      <c r="AA572" s="299"/>
      <c r="AB572" s="299"/>
      <c r="AC572" s="299"/>
      <c r="AD572" s="299"/>
      <c r="AE572" s="299"/>
      <c r="AF572" s="299"/>
      <c r="AG572" s="299"/>
      <c r="AH572" s="299"/>
      <c r="AI572" s="299"/>
      <c r="AJ572" s="299"/>
      <c r="AK572" s="299"/>
      <c r="AL572" s="299"/>
      <c r="AM572" s="299"/>
      <c r="AN572" s="299"/>
      <c r="AO572" s="299"/>
      <c r="AP572" s="299"/>
      <c r="AQ572" s="299"/>
      <c r="AR572" s="299"/>
      <c r="AS572" s="299"/>
      <c r="AT572" s="299"/>
      <c r="AU572" s="299"/>
    </row>
    <row r="573" spans="21:47" ht="13.5" customHeight="1">
      <c r="U573" s="173" t="s">
        <v>321</v>
      </c>
      <c r="V573" s="173" t="s">
        <v>332</v>
      </c>
      <c r="W573" s="41">
        <v>1990</v>
      </c>
      <c r="X573" s="41">
        <f t="shared" ref="X573" si="630">W573+1</f>
        <v>1991</v>
      </c>
      <c r="Y573" s="41">
        <f t="shared" ref="Y573" si="631">X573+1</f>
        <v>1992</v>
      </c>
      <c r="Z573" s="41">
        <f t="shared" ref="Z573" si="632">Y573+1</f>
        <v>1993</v>
      </c>
      <c r="AA573" s="41">
        <f t="shared" ref="AA573" si="633">Z573+1</f>
        <v>1994</v>
      </c>
      <c r="AB573" s="41">
        <f t="shared" ref="AB573" si="634">AA573+1</f>
        <v>1995</v>
      </c>
      <c r="AC573" s="41">
        <f t="shared" ref="AC573" si="635">AB573+1</f>
        <v>1996</v>
      </c>
      <c r="AD573" s="41">
        <f t="shared" ref="AD573" si="636">AC573+1</f>
        <v>1997</v>
      </c>
      <c r="AE573" s="41">
        <f t="shared" ref="AE573" si="637">AD573+1</f>
        <v>1998</v>
      </c>
      <c r="AF573" s="41">
        <f t="shared" ref="AF573" si="638">AE573+1</f>
        <v>1999</v>
      </c>
      <c r="AG573" s="41">
        <f t="shared" ref="AG573" si="639">AF573+1</f>
        <v>2000</v>
      </c>
      <c r="AH573" s="41">
        <f t="shared" ref="AH573" si="640">AG573+1</f>
        <v>2001</v>
      </c>
      <c r="AI573" s="41">
        <f t="shared" ref="AI573" si="641">AH573+1</f>
        <v>2002</v>
      </c>
      <c r="AJ573" s="41">
        <f t="shared" ref="AJ573" si="642">AI573+1</f>
        <v>2003</v>
      </c>
      <c r="AK573" s="41">
        <f t="shared" ref="AK573" si="643">AJ573+1</f>
        <v>2004</v>
      </c>
      <c r="AL573" s="41">
        <f t="shared" ref="AL573" si="644">AK573+1</f>
        <v>2005</v>
      </c>
      <c r="AM573" s="41">
        <f t="shared" ref="AM573" si="645">AL573+1</f>
        <v>2006</v>
      </c>
      <c r="AN573" s="41">
        <f t="shared" ref="AN573" si="646">AM573+1</f>
        <v>2007</v>
      </c>
      <c r="AO573" s="41">
        <f t="shared" ref="AO573" si="647">AN573+1</f>
        <v>2008</v>
      </c>
      <c r="AP573" s="41">
        <f t="shared" ref="AP573" si="648">AO573+1</f>
        <v>2009</v>
      </c>
      <c r="AQ573" s="41">
        <f t="shared" ref="AQ573" si="649">AP573+1</f>
        <v>2010</v>
      </c>
      <c r="AR573" s="41">
        <f t="shared" ref="AR573" si="650">AQ573+1</f>
        <v>2011</v>
      </c>
      <c r="AS573" s="41">
        <f t="shared" ref="AS573" si="651">AR573+1</f>
        <v>2012</v>
      </c>
      <c r="AT573" s="41">
        <f t="shared" ref="AT573:AU573" si="652">AS573+1</f>
        <v>2013</v>
      </c>
      <c r="AU573" s="41">
        <f t="shared" si="652"/>
        <v>2014</v>
      </c>
    </row>
    <row r="574" spans="21:47" ht="13.5" customHeight="1">
      <c r="U574" s="238" t="s">
        <v>119</v>
      </c>
      <c r="V574" s="203" t="s">
        <v>371</v>
      </c>
      <c r="W574" s="363">
        <v>7.05</v>
      </c>
      <c r="X574" s="364">
        <v>7.88</v>
      </c>
      <c r="Y574" s="364">
        <v>8.7100000000000009</v>
      </c>
      <c r="Z574" s="364">
        <v>8.7100000000000009</v>
      </c>
      <c r="AA574" s="364">
        <v>8.2899999999999991</v>
      </c>
      <c r="AB574" s="364">
        <v>9.1199999999999992</v>
      </c>
      <c r="AC574" s="364">
        <v>9.58</v>
      </c>
      <c r="AD574" s="364">
        <v>8.09</v>
      </c>
      <c r="AE574" s="364">
        <v>7.39</v>
      </c>
      <c r="AF574" s="364">
        <v>3.99</v>
      </c>
      <c r="AG574" s="364">
        <v>2.29</v>
      </c>
      <c r="AH574" s="364">
        <v>1.59</v>
      </c>
      <c r="AI574" s="364">
        <v>1.29</v>
      </c>
      <c r="AJ574" s="364">
        <v>0.97</v>
      </c>
      <c r="AK574" s="364">
        <v>0.77</v>
      </c>
      <c r="AL574" s="364">
        <v>0.52</v>
      </c>
      <c r="AM574" s="364">
        <v>0.44</v>
      </c>
      <c r="AN574" s="364">
        <v>0.46</v>
      </c>
      <c r="AO574" s="364">
        <v>0.42</v>
      </c>
      <c r="AP574" s="364">
        <v>0.25</v>
      </c>
      <c r="AQ574" s="364">
        <v>0.16</v>
      </c>
      <c r="AR574" s="364">
        <v>0.17</v>
      </c>
      <c r="AS574" s="364">
        <v>0.15</v>
      </c>
      <c r="AT574" s="364">
        <v>0.13</v>
      </c>
      <c r="AU574" s="364">
        <v>0.14000000000000001</v>
      </c>
    </row>
    <row r="575" spans="21:47" ht="13.5" customHeight="1">
      <c r="U575" s="238" t="s">
        <v>517</v>
      </c>
      <c r="V575" s="203" t="s">
        <v>371</v>
      </c>
      <c r="W575" s="451">
        <v>1.07</v>
      </c>
      <c r="X575" s="445">
        <v>1.19</v>
      </c>
      <c r="Y575" s="445">
        <v>1.32</v>
      </c>
      <c r="Z575" s="445">
        <v>1.32</v>
      </c>
      <c r="AA575" s="445">
        <v>1.25</v>
      </c>
      <c r="AB575" s="445">
        <v>1.38</v>
      </c>
      <c r="AC575" s="445">
        <v>1.66</v>
      </c>
      <c r="AD575" s="445">
        <v>1.88</v>
      </c>
      <c r="AE575" s="445">
        <v>1.43</v>
      </c>
      <c r="AF575" s="445">
        <v>0.87</v>
      </c>
      <c r="AG575" s="445">
        <v>0.62</v>
      </c>
      <c r="AH575" s="445">
        <v>0.53</v>
      </c>
      <c r="AI575" s="445">
        <v>0.33</v>
      </c>
      <c r="AJ575" s="445">
        <v>0.41</v>
      </c>
      <c r="AK575" s="445">
        <v>0.41</v>
      </c>
      <c r="AL575" s="445">
        <v>0.38</v>
      </c>
      <c r="AM575" s="445">
        <v>0.53</v>
      </c>
      <c r="AN575" s="445">
        <v>0.42</v>
      </c>
      <c r="AO575" s="445">
        <v>0.4</v>
      </c>
      <c r="AP575" s="445">
        <v>0.46</v>
      </c>
      <c r="AQ575" s="445">
        <v>0.46</v>
      </c>
      <c r="AR575" s="445">
        <v>0.54</v>
      </c>
      <c r="AS575" s="445">
        <v>0.56999999999999995</v>
      </c>
      <c r="AT575" s="445">
        <v>0.52</v>
      </c>
      <c r="AU575" s="445">
        <v>0.46</v>
      </c>
    </row>
    <row r="576" spans="21:47" ht="13.5" customHeight="1">
      <c r="U576" s="225"/>
      <c r="V576" s="239"/>
      <c r="W576" s="202"/>
      <c r="X576" s="202"/>
      <c r="Y576" s="202"/>
      <c r="Z576" s="202"/>
      <c r="AA576" s="202"/>
      <c r="AB576" s="278"/>
      <c r="AC576" s="278"/>
      <c r="AD576" s="278"/>
      <c r="AE576" s="278"/>
      <c r="AF576" s="278"/>
      <c r="AG576" s="278"/>
      <c r="AH576" s="278"/>
      <c r="AI576" s="278"/>
      <c r="AJ576" s="278"/>
      <c r="AK576" s="278"/>
      <c r="AL576" s="278"/>
      <c r="AM576" s="278"/>
      <c r="AN576" s="278"/>
      <c r="AO576" s="202"/>
      <c r="AP576" s="1"/>
      <c r="AQ576" s="1"/>
      <c r="AR576" s="1"/>
      <c r="AS576" s="1"/>
      <c r="AT576" s="1"/>
      <c r="AU576" s="1"/>
    </row>
    <row r="577" spans="21:47" ht="13.5" customHeight="1">
      <c r="U577" s="33"/>
      <c r="V577" s="34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</row>
    <row r="578" spans="21:47" ht="13.5" customHeight="1">
      <c r="U578" s="1" t="s">
        <v>243</v>
      </c>
      <c r="V578" s="2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</row>
    <row r="579" spans="21:47" ht="13.5" customHeight="1">
      <c r="U579" s="173" t="s">
        <v>321</v>
      </c>
      <c r="V579" s="173" t="s">
        <v>332</v>
      </c>
      <c r="W579" s="41">
        <v>1990</v>
      </c>
      <c r="X579" s="41">
        <f t="shared" ref="X579" si="653">W579+1</f>
        <v>1991</v>
      </c>
      <c r="Y579" s="41">
        <f t="shared" ref="Y579" si="654">X579+1</f>
        <v>1992</v>
      </c>
      <c r="Z579" s="41">
        <f t="shared" ref="Z579" si="655">Y579+1</f>
        <v>1993</v>
      </c>
      <c r="AA579" s="41">
        <f t="shared" ref="AA579" si="656">Z579+1</f>
        <v>1994</v>
      </c>
      <c r="AB579" s="41">
        <f t="shared" ref="AB579" si="657">AA579+1</f>
        <v>1995</v>
      </c>
      <c r="AC579" s="41">
        <f t="shared" ref="AC579" si="658">AB579+1</f>
        <v>1996</v>
      </c>
      <c r="AD579" s="41">
        <f t="shared" ref="AD579" si="659">AC579+1</f>
        <v>1997</v>
      </c>
      <c r="AE579" s="41">
        <f t="shared" ref="AE579" si="660">AD579+1</f>
        <v>1998</v>
      </c>
      <c r="AF579" s="41">
        <f t="shared" ref="AF579" si="661">AE579+1</f>
        <v>1999</v>
      </c>
      <c r="AG579" s="41">
        <f t="shared" ref="AG579" si="662">AF579+1</f>
        <v>2000</v>
      </c>
      <c r="AH579" s="41">
        <f t="shared" ref="AH579" si="663">AG579+1</f>
        <v>2001</v>
      </c>
      <c r="AI579" s="41">
        <f t="shared" ref="AI579" si="664">AH579+1</f>
        <v>2002</v>
      </c>
      <c r="AJ579" s="41">
        <f t="shared" ref="AJ579" si="665">AI579+1</f>
        <v>2003</v>
      </c>
      <c r="AK579" s="41">
        <f t="shared" ref="AK579" si="666">AJ579+1</f>
        <v>2004</v>
      </c>
      <c r="AL579" s="41">
        <f t="shared" ref="AL579" si="667">AK579+1</f>
        <v>2005</v>
      </c>
      <c r="AM579" s="41">
        <f t="shared" ref="AM579" si="668">AL579+1</f>
        <v>2006</v>
      </c>
      <c r="AN579" s="41">
        <f t="shared" ref="AN579" si="669">AM579+1</f>
        <v>2007</v>
      </c>
      <c r="AO579" s="41">
        <f t="shared" ref="AO579" si="670">AN579+1</f>
        <v>2008</v>
      </c>
      <c r="AP579" s="41">
        <f t="shared" ref="AP579" si="671">AO579+1</f>
        <v>2009</v>
      </c>
      <c r="AQ579" s="41">
        <f t="shared" ref="AQ579" si="672">AP579+1</f>
        <v>2010</v>
      </c>
      <c r="AR579" s="41">
        <f t="shared" ref="AR579" si="673">AQ579+1</f>
        <v>2011</v>
      </c>
      <c r="AS579" s="41">
        <f t="shared" ref="AS579" si="674">AR579+1</f>
        <v>2012</v>
      </c>
      <c r="AT579" s="41">
        <f t="shared" ref="AT579:AU579" si="675">AS579+1</f>
        <v>2013</v>
      </c>
      <c r="AU579" s="41">
        <f t="shared" si="675"/>
        <v>2014</v>
      </c>
    </row>
    <row r="580" spans="21:47" ht="12.75">
      <c r="U580" s="229" t="s">
        <v>123</v>
      </c>
      <c r="V580" s="189"/>
      <c r="W580" s="452">
        <v>188</v>
      </c>
      <c r="X580" s="453">
        <v>176</v>
      </c>
      <c r="Y580" s="453">
        <v>180</v>
      </c>
      <c r="Z580" s="453">
        <v>204</v>
      </c>
      <c r="AA580" s="453">
        <v>213</v>
      </c>
      <c r="AB580" s="453">
        <v>214</v>
      </c>
      <c r="AC580" s="453">
        <v>211</v>
      </c>
      <c r="AD580" s="453">
        <v>222</v>
      </c>
      <c r="AE580" s="453">
        <v>240</v>
      </c>
      <c r="AF580" s="453">
        <v>221</v>
      </c>
      <c r="AG580" s="453">
        <v>212</v>
      </c>
      <c r="AH580" s="453">
        <v>201</v>
      </c>
      <c r="AI580" s="453">
        <v>198</v>
      </c>
      <c r="AJ580" s="453">
        <v>190</v>
      </c>
      <c r="AK580" s="453">
        <v>201</v>
      </c>
      <c r="AL580" s="453">
        <v>209</v>
      </c>
      <c r="AM580" s="453">
        <v>216</v>
      </c>
      <c r="AN580" s="453">
        <v>207</v>
      </c>
      <c r="AO580" s="453">
        <v>214</v>
      </c>
      <c r="AP580" s="453">
        <v>219</v>
      </c>
      <c r="AQ580" s="453">
        <v>218</v>
      </c>
      <c r="AR580" s="453">
        <v>216</v>
      </c>
      <c r="AS580" s="453">
        <v>231</v>
      </c>
      <c r="AT580" s="453">
        <v>225</v>
      </c>
      <c r="AU580" s="453">
        <v>225</v>
      </c>
    </row>
    <row r="581" spans="21:47" ht="12.75">
      <c r="U581" s="229" t="s">
        <v>124</v>
      </c>
      <c r="V581" s="189"/>
      <c r="W581" s="454">
        <v>143</v>
      </c>
      <c r="X581" s="455">
        <v>134</v>
      </c>
      <c r="Y581" s="455">
        <v>144</v>
      </c>
      <c r="Z581" s="455">
        <v>156</v>
      </c>
      <c r="AA581" s="455">
        <v>161</v>
      </c>
      <c r="AB581" s="455">
        <v>164</v>
      </c>
      <c r="AC581" s="455">
        <v>168</v>
      </c>
      <c r="AD581" s="455">
        <v>160</v>
      </c>
      <c r="AE581" s="455">
        <v>148</v>
      </c>
      <c r="AF581" s="455">
        <v>148</v>
      </c>
      <c r="AG581" s="455">
        <v>145</v>
      </c>
      <c r="AH581" s="455">
        <v>147</v>
      </c>
      <c r="AI581" s="455">
        <v>159</v>
      </c>
      <c r="AJ581" s="455">
        <v>157</v>
      </c>
      <c r="AK581" s="455">
        <v>176</v>
      </c>
      <c r="AL581" s="455">
        <v>181</v>
      </c>
      <c r="AM581" s="455">
        <v>184</v>
      </c>
      <c r="AN581" s="455">
        <v>187</v>
      </c>
      <c r="AO581" s="455">
        <v>186</v>
      </c>
      <c r="AP581" s="455">
        <v>181</v>
      </c>
      <c r="AQ581" s="455">
        <v>174</v>
      </c>
      <c r="AR581" s="455">
        <v>179</v>
      </c>
      <c r="AS581" s="455">
        <v>184</v>
      </c>
      <c r="AT581" s="455">
        <v>188</v>
      </c>
      <c r="AU581" s="455">
        <v>188</v>
      </c>
    </row>
    <row r="582" spans="21:47" ht="12.75">
      <c r="U582" s="229" t="s">
        <v>125</v>
      </c>
      <c r="V582" s="189"/>
      <c r="W582" s="454">
        <v>531</v>
      </c>
      <c r="X582" s="455">
        <v>552</v>
      </c>
      <c r="Y582" s="455">
        <v>576</v>
      </c>
      <c r="Z582" s="455">
        <v>595</v>
      </c>
      <c r="AA582" s="455">
        <v>610</v>
      </c>
      <c r="AB582" s="455">
        <v>641</v>
      </c>
      <c r="AC582" s="455">
        <v>656</v>
      </c>
      <c r="AD582" s="455">
        <v>681</v>
      </c>
      <c r="AE582" s="455">
        <v>707</v>
      </c>
      <c r="AF582" s="455">
        <v>741</v>
      </c>
      <c r="AG582" s="455">
        <v>754</v>
      </c>
      <c r="AH582" s="455">
        <v>781</v>
      </c>
      <c r="AI582" s="455">
        <v>791</v>
      </c>
      <c r="AJ582" s="455">
        <v>802</v>
      </c>
      <c r="AK582" s="455">
        <v>838</v>
      </c>
      <c r="AL582" s="455">
        <v>857</v>
      </c>
      <c r="AM582" s="455">
        <v>874</v>
      </c>
      <c r="AN582" s="455">
        <v>905</v>
      </c>
      <c r="AO582" s="455">
        <v>922</v>
      </c>
      <c r="AP582" s="455">
        <v>936</v>
      </c>
      <c r="AQ582" s="455">
        <v>926</v>
      </c>
      <c r="AR582" s="455">
        <v>986</v>
      </c>
      <c r="AS582" s="455">
        <v>1028</v>
      </c>
      <c r="AT582" s="455">
        <v>1068</v>
      </c>
      <c r="AU582" s="455">
        <v>1068</v>
      </c>
    </row>
    <row r="583" spans="21:47" ht="12.75">
      <c r="U583" s="229" t="s">
        <v>126</v>
      </c>
      <c r="V583" s="189"/>
      <c r="W583" s="454">
        <v>243</v>
      </c>
      <c r="X583" s="455">
        <v>239</v>
      </c>
      <c r="Y583" s="455">
        <v>256</v>
      </c>
      <c r="Z583" s="455">
        <v>264</v>
      </c>
      <c r="AA583" s="455">
        <v>272</v>
      </c>
      <c r="AB583" s="455">
        <v>276</v>
      </c>
      <c r="AC583" s="455">
        <v>294</v>
      </c>
      <c r="AD583" s="455">
        <v>303</v>
      </c>
      <c r="AE583" s="455">
        <v>312</v>
      </c>
      <c r="AF583" s="455">
        <v>313</v>
      </c>
      <c r="AG583" s="455">
        <v>314</v>
      </c>
      <c r="AH583" s="455">
        <v>318</v>
      </c>
      <c r="AI583" s="455">
        <v>318</v>
      </c>
      <c r="AJ583" s="455">
        <v>305</v>
      </c>
      <c r="AK583" s="455">
        <v>291</v>
      </c>
      <c r="AL583" s="455">
        <v>282</v>
      </c>
      <c r="AM583" s="450">
        <v>280</v>
      </c>
      <c r="AN583" s="450">
        <v>276</v>
      </c>
      <c r="AO583" s="450">
        <v>263</v>
      </c>
      <c r="AP583" s="450">
        <v>255</v>
      </c>
      <c r="AQ583" s="450">
        <v>218</v>
      </c>
      <c r="AR583" s="450">
        <v>215</v>
      </c>
      <c r="AS583" s="450">
        <v>203</v>
      </c>
      <c r="AT583" s="450">
        <v>201</v>
      </c>
      <c r="AU583" s="450">
        <v>197</v>
      </c>
    </row>
    <row r="584" spans="21:47" ht="13.5" customHeight="1">
      <c r="U584" s="33"/>
      <c r="V584" s="2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</row>
    <row r="585" spans="21:47" ht="13.5" customHeight="1">
      <c r="U585" s="33"/>
      <c r="V585" s="2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</row>
    <row r="586" spans="21:47" ht="13.5" customHeight="1">
      <c r="U586" s="1" t="s">
        <v>250</v>
      </c>
      <c r="V586" s="2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</row>
    <row r="587" spans="21:47" ht="13.5" customHeight="1">
      <c r="U587" s="174" t="s">
        <v>2</v>
      </c>
      <c r="V587" s="174" t="s">
        <v>5</v>
      </c>
      <c r="W587" s="41">
        <v>1990</v>
      </c>
      <c r="X587" s="41">
        <f t="shared" ref="X587" si="676">W587+1</f>
        <v>1991</v>
      </c>
      <c r="Y587" s="41">
        <f t="shared" ref="Y587" si="677">X587+1</f>
        <v>1992</v>
      </c>
      <c r="Z587" s="41">
        <f t="shared" ref="Z587" si="678">Y587+1</f>
        <v>1993</v>
      </c>
      <c r="AA587" s="41">
        <f t="shared" ref="AA587" si="679">Z587+1</f>
        <v>1994</v>
      </c>
      <c r="AB587" s="41">
        <f t="shared" ref="AB587" si="680">AA587+1</f>
        <v>1995</v>
      </c>
      <c r="AC587" s="41">
        <f t="shared" ref="AC587" si="681">AB587+1</f>
        <v>1996</v>
      </c>
      <c r="AD587" s="41">
        <f t="shared" ref="AD587" si="682">AC587+1</f>
        <v>1997</v>
      </c>
      <c r="AE587" s="41">
        <f t="shared" ref="AE587" si="683">AD587+1</f>
        <v>1998</v>
      </c>
      <c r="AF587" s="41">
        <f t="shared" ref="AF587" si="684">AE587+1</f>
        <v>1999</v>
      </c>
      <c r="AG587" s="41">
        <f t="shared" ref="AG587" si="685">AF587+1</f>
        <v>2000</v>
      </c>
      <c r="AH587" s="41">
        <f t="shared" ref="AH587" si="686">AG587+1</f>
        <v>2001</v>
      </c>
      <c r="AI587" s="41">
        <f t="shared" ref="AI587" si="687">AH587+1</f>
        <v>2002</v>
      </c>
      <c r="AJ587" s="41">
        <f t="shared" ref="AJ587" si="688">AI587+1</f>
        <v>2003</v>
      </c>
      <c r="AK587" s="41">
        <f t="shared" ref="AK587" si="689">AJ587+1</f>
        <v>2004</v>
      </c>
      <c r="AL587" s="41">
        <f t="shared" ref="AL587" si="690">AK587+1</f>
        <v>2005</v>
      </c>
      <c r="AM587" s="41">
        <f t="shared" ref="AM587" si="691">AL587+1</f>
        <v>2006</v>
      </c>
      <c r="AN587" s="41">
        <f t="shared" ref="AN587" si="692">AM587+1</f>
        <v>2007</v>
      </c>
      <c r="AO587" s="41">
        <f t="shared" ref="AO587" si="693">AN587+1</f>
        <v>2008</v>
      </c>
      <c r="AP587" s="41">
        <f t="shared" ref="AP587" si="694">AO587+1</f>
        <v>2009</v>
      </c>
      <c r="AQ587" s="41">
        <f t="shared" ref="AQ587" si="695">AP587+1</f>
        <v>2010</v>
      </c>
      <c r="AR587" s="41">
        <f t="shared" ref="AR587" si="696">AQ587+1</f>
        <v>2011</v>
      </c>
      <c r="AS587" s="41">
        <f t="shared" ref="AS587" si="697">AR587+1</f>
        <v>2012</v>
      </c>
      <c r="AT587" s="41">
        <f t="shared" ref="AT587" si="698">AS587+1</f>
        <v>2013</v>
      </c>
      <c r="AU587" s="41">
        <f t="shared" ref="AU587" si="699">AT587+1</f>
        <v>2014</v>
      </c>
    </row>
    <row r="588" spans="21:47" ht="13.5" customHeight="1">
      <c r="U588" s="300" t="s">
        <v>4</v>
      </c>
      <c r="V588" s="189" t="s">
        <v>518</v>
      </c>
      <c r="W588" s="400">
        <v>926030</v>
      </c>
      <c r="X588" s="401">
        <v>1151120</v>
      </c>
      <c r="Y588" s="401">
        <v>1332295</v>
      </c>
      <c r="Z588" s="401">
        <v>1327950</v>
      </c>
      <c r="AA588" s="401">
        <v>1412957</v>
      </c>
      <c r="AB588" s="401">
        <v>1411534</v>
      </c>
      <c r="AC588" s="401">
        <v>1357862</v>
      </c>
      <c r="AD588" s="401">
        <v>1305163</v>
      </c>
      <c r="AE588" s="401">
        <v>1216297</v>
      </c>
      <c r="AF588" s="401">
        <v>1169460</v>
      </c>
      <c r="AG588" s="401">
        <v>1099979</v>
      </c>
      <c r="AH588" s="401">
        <v>1108400</v>
      </c>
      <c r="AI588" s="401">
        <v>1077581</v>
      </c>
      <c r="AJ588" s="401">
        <v>1034947</v>
      </c>
      <c r="AK588" s="401">
        <v>959816</v>
      </c>
      <c r="AL588" s="401">
        <v>859389</v>
      </c>
      <c r="AM588" s="401">
        <v>789558</v>
      </c>
      <c r="AN588" s="401">
        <v>519011</v>
      </c>
      <c r="AO588" s="401">
        <v>417919</v>
      </c>
      <c r="AP588" s="401">
        <v>389749</v>
      </c>
      <c r="AQ588" s="401">
        <v>320110</v>
      </c>
      <c r="AR588" s="401">
        <v>314155</v>
      </c>
      <c r="AS588" s="401">
        <v>292971</v>
      </c>
      <c r="AT588" s="401">
        <v>253218</v>
      </c>
      <c r="AU588" s="401">
        <v>253218</v>
      </c>
    </row>
    <row r="589" spans="21:47" ht="13.5" customHeight="1">
      <c r="U589" s="222" t="s">
        <v>527</v>
      </c>
      <c r="V589" s="189" t="s">
        <v>518</v>
      </c>
      <c r="W589" s="315" t="s">
        <v>530</v>
      </c>
      <c r="X589" s="316" t="s">
        <v>530</v>
      </c>
      <c r="Y589" s="316" t="s">
        <v>530</v>
      </c>
      <c r="Z589" s="316" t="s">
        <v>530</v>
      </c>
      <c r="AA589" s="316" t="s">
        <v>530</v>
      </c>
      <c r="AB589" s="316" t="s">
        <v>530</v>
      </c>
      <c r="AC589" s="316" t="s">
        <v>530</v>
      </c>
      <c r="AD589" s="316" t="s">
        <v>530</v>
      </c>
      <c r="AE589" s="316" t="s">
        <v>530</v>
      </c>
      <c r="AF589" s="316" t="s">
        <v>530</v>
      </c>
      <c r="AG589" s="316" t="s">
        <v>530</v>
      </c>
      <c r="AH589" s="316" t="s">
        <v>530</v>
      </c>
      <c r="AI589" s="316" t="s">
        <v>530</v>
      </c>
      <c r="AJ589" s="316" t="s">
        <v>530</v>
      </c>
      <c r="AK589" s="316" t="s">
        <v>530</v>
      </c>
      <c r="AL589" s="316" t="s">
        <v>530</v>
      </c>
      <c r="AM589" s="316">
        <v>7822</v>
      </c>
      <c r="AN589" s="316">
        <v>3042</v>
      </c>
      <c r="AO589" s="316">
        <v>1454</v>
      </c>
      <c r="AP589" s="316">
        <v>1049</v>
      </c>
      <c r="AQ589" s="316">
        <v>914</v>
      </c>
      <c r="AR589" s="316">
        <v>779</v>
      </c>
      <c r="AS589" s="316">
        <v>450</v>
      </c>
      <c r="AT589" s="316">
        <v>509</v>
      </c>
      <c r="AU589" s="316">
        <v>0</v>
      </c>
    </row>
  </sheetData>
  <dataConsolidate/>
  <mergeCells count="23">
    <mergeCell ref="U376:U377"/>
    <mergeCell ref="U532:U533"/>
    <mergeCell ref="U501:U502"/>
    <mergeCell ref="U489:Y489"/>
    <mergeCell ref="U391:U392"/>
    <mergeCell ref="U484:U485"/>
    <mergeCell ref="U409:U410"/>
    <mergeCell ref="U477:U478"/>
    <mergeCell ref="U498:U499"/>
    <mergeCell ref="U307:U308"/>
    <mergeCell ref="U182:U183"/>
    <mergeCell ref="U199:U200"/>
    <mergeCell ref="U206:U207"/>
    <mergeCell ref="W321:AU321"/>
    <mergeCell ref="W287:AU287"/>
    <mergeCell ref="W290:AU290"/>
    <mergeCell ref="W267:AU267"/>
    <mergeCell ref="W270:AU270"/>
    <mergeCell ref="U542:U543"/>
    <mergeCell ref="U552:U553"/>
    <mergeCell ref="U562:U563"/>
    <mergeCell ref="U512:U513"/>
    <mergeCell ref="U522:U52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Contents</vt:lpstr>
      <vt:lpstr>NIR4章_排出量</vt:lpstr>
      <vt:lpstr>NIR4章_排出量以外のデータ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GIO-C</dc:creator>
  <cp:lastModifiedBy>GIO_sakai</cp:lastModifiedBy>
  <cp:lastPrinted>2010-03-16T04:20:46Z</cp:lastPrinted>
  <dcterms:created xsi:type="dcterms:W3CDTF">1997-01-08T22:48:59Z</dcterms:created>
  <dcterms:modified xsi:type="dcterms:W3CDTF">2016-06-24T06:58:02Z</dcterms:modified>
</cp:coreProperties>
</file>