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ds.nies.go.jp\soumu\会計課\000共有\【作業中】契約公表\△作業中H28.4月～\R5年度\R5.6\"/>
    </mc:Choice>
  </mc:AlternateContent>
  <xr:revisionPtr revIDLastSave="0" documentId="13_ncr:1_{C57FA55A-1BB6-4703-820B-926B62A4CBA9}" xr6:coauthVersionLast="47" xr6:coauthVersionMax="47" xr10:uidLastSave="{00000000-0000-0000-0000-000000000000}"/>
  <bookViews>
    <workbookView xWindow="-120" yWindow="-120" windowWidth="29040" windowHeight="15840" tabRatio="825" xr2:uid="{00000000-000D-0000-FFFF-FFFF00000000}"/>
  </bookViews>
  <sheets>
    <sheet name="物品･役務(随契)" sheetId="30" r:id="rId1"/>
  </sheets>
  <externalReferences>
    <externalReference r:id="rId2"/>
    <externalReference r:id="rId3"/>
    <externalReference r:id="rId4"/>
    <externalReference r:id="rId5"/>
  </externalReferences>
  <definedNames>
    <definedName name="_xlnm._FilterDatabase" localSheetId="0" hidden="1">'物品･役務(随契)'!$A$3:$I$12</definedName>
    <definedName name="_xlnm.Print_Area" localSheetId="0">'物品･役務(随契)'!$A$1:$I$13</definedName>
    <definedName name="_xlnm.Print_Titles" localSheetId="0">'物品･役務(随契)'!$3:$3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0" l="1"/>
  <c r="A6" i="30"/>
  <c r="A4" i="30"/>
  <c r="A11" i="30"/>
  <c r="A13" i="30"/>
</calcChain>
</file>

<file path=xl/sharedStrings.xml><?xml version="1.0" encoding="utf-8"?>
<sst xmlns="http://schemas.openxmlformats.org/spreadsheetml/2006/main" count="67" uniqueCount="36">
  <si>
    <t>備考</t>
    <rPh sb="0" eb="2">
      <t>ビコウ</t>
    </rPh>
    <phoneticPr fontId="19"/>
  </si>
  <si>
    <t>予定価格</t>
    <rPh sb="0" eb="2">
      <t>ヨテイ</t>
    </rPh>
    <rPh sb="2" eb="4">
      <t>カカク</t>
    </rPh>
    <phoneticPr fontId="19"/>
  </si>
  <si>
    <t>契約を締結
した日</t>
    <rPh sb="0" eb="2">
      <t>ケイヤク</t>
    </rPh>
    <rPh sb="3" eb="5">
      <t>テイケツ</t>
    </rPh>
    <rPh sb="8" eb="9">
      <t>ヒ</t>
    </rPh>
    <phoneticPr fontId="19"/>
  </si>
  <si>
    <t>随意契約によることとした会計規程等の
根拠規程及び理由(企画競争又は公募）</t>
    <rPh sb="0" eb="2">
      <t>ズイイ</t>
    </rPh>
    <rPh sb="2" eb="4">
      <t>ケイヤク</t>
    </rPh>
    <rPh sb="12" eb="14">
      <t>カイケイ</t>
    </rPh>
    <rPh sb="14" eb="17">
      <t>キテイトウ</t>
    </rPh>
    <rPh sb="19" eb="21">
      <t>コンキョ</t>
    </rPh>
    <rPh sb="21" eb="23">
      <t>キテイ</t>
    </rPh>
    <rPh sb="23" eb="24">
      <t>オヨ</t>
    </rPh>
    <rPh sb="25" eb="27">
      <t>リユウ</t>
    </rPh>
    <rPh sb="28" eb="30">
      <t>キカク</t>
    </rPh>
    <rPh sb="30" eb="32">
      <t>キョウソウ</t>
    </rPh>
    <rPh sb="32" eb="33">
      <t>マタ</t>
    </rPh>
    <rPh sb="34" eb="36">
      <t>コウボ</t>
    </rPh>
    <phoneticPr fontId="19"/>
  </si>
  <si>
    <t>再就職の
役員の数</t>
    <rPh sb="0" eb="3">
      <t>サイシュウショク</t>
    </rPh>
    <rPh sb="5" eb="7">
      <t>ヤクイン</t>
    </rPh>
    <rPh sb="8" eb="9">
      <t>カズ</t>
    </rPh>
    <phoneticPr fontId="19"/>
  </si>
  <si>
    <t>落札率</t>
    <rPh sb="0" eb="2">
      <t>ラクサツ</t>
    </rPh>
    <rPh sb="2" eb="3">
      <t>リツ</t>
    </rPh>
    <phoneticPr fontId="19"/>
  </si>
  <si>
    <t>物品役務等の名称及び数量</t>
    <rPh sb="0" eb="2">
      <t>ブッピン</t>
    </rPh>
    <rPh sb="2" eb="4">
      <t>エキム</t>
    </rPh>
    <rPh sb="4" eb="5">
      <t>トウ</t>
    </rPh>
    <rPh sb="6" eb="8">
      <t>メイショウ</t>
    </rPh>
    <rPh sb="8" eb="9">
      <t>オヨ</t>
    </rPh>
    <rPh sb="10" eb="12">
      <t>スウリョウ</t>
    </rPh>
    <phoneticPr fontId="19"/>
  </si>
  <si>
    <t>契約の相手方の商号
又は名称及び法人番号
及び住所</t>
    <rPh sb="0" eb="2">
      <t>ケイヤク</t>
    </rPh>
    <rPh sb="3" eb="6">
      <t>アイテガタ</t>
    </rPh>
    <rPh sb="7" eb="9">
      <t>ショウゴウ</t>
    </rPh>
    <rPh sb="10" eb="11">
      <t>マタ</t>
    </rPh>
    <rPh sb="12" eb="14">
      <t>メイショウ</t>
    </rPh>
    <rPh sb="14" eb="15">
      <t>オヨ</t>
    </rPh>
    <rPh sb="16" eb="18">
      <t>ホウジン</t>
    </rPh>
    <rPh sb="18" eb="20">
      <t>バンゴウ</t>
    </rPh>
    <rPh sb="21" eb="22">
      <t>オヨ</t>
    </rPh>
    <rPh sb="23" eb="25">
      <t>ジュウショ</t>
    </rPh>
    <phoneticPr fontId="19"/>
  </si>
  <si>
    <t>公共調達の適正化について(平成18年8月25日付財計第2017号)に基づく随意契約に係る情報の公表(物品役務等)</t>
    <rPh sb="0" eb="2">
      <t>コウキョウ</t>
    </rPh>
    <rPh sb="2" eb="4">
      <t>チョウタツ</t>
    </rPh>
    <rPh sb="5" eb="8">
      <t>テキセイカ</t>
    </rPh>
    <rPh sb="13" eb="15">
      <t>ヘイセイ</t>
    </rPh>
    <rPh sb="17" eb="18">
      <t>ネン</t>
    </rPh>
    <rPh sb="19" eb="20">
      <t>ガツ</t>
    </rPh>
    <rPh sb="22" eb="23">
      <t>ニチ</t>
    </rPh>
    <rPh sb="23" eb="24">
      <t>ツ</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19"/>
  </si>
  <si>
    <t>-</t>
    <phoneticPr fontId="19"/>
  </si>
  <si>
    <t>契約金額</t>
    <rPh sb="0" eb="3">
      <t>ケイヤクキン</t>
    </rPh>
    <rPh sb="3" eb="4">
      <t>ガク</t>
    </rPh>
    <phoneticPr fontId="19"/>
  </si>
  <si>
    <t>(令和５年６月分）　　　</t>
    <rPh sb="1" eb="3">
      <t>レイワ</t>
    </rPh>
    <rPh sb="4" eb="5">
      <t>ネン</t>
    </rPh>
    <rPh sb="6" eb="8">
      <t>ガツブン</t>
    </rPh>
    <phoneticPr fontId="19"/>
  </si>
  <si>
    <t>機械学習を用いた衛星観測情報からの大気中の温室効果ガス濃度の推定</t>
  </si>
  <si>
    <t>令和５年度国立環境研究所オウンドメディアの企画制作・運用に係る業務</t>
  </si>
  <si>
    <t>令和５年度GNDPS運用文書作成及び支援業務</t>
  </si>
  <si>
    <t>令和５年度温室効果ガス観測装置をボーイング787型機に搭載するための機体改修準備に係る観測装置に関する検討業務</t>
  </si>
  <si>
    <t>280699EURO</t>
  </si>
  <si>
    <t>EURECOM
JCN国外
-</t>
    <phoneticPr fontId="19"/>
  </si>
  <si>
    <t>（１）業務内容
環境省、国立環境研究所（以下、「NIES」という。）が共同実施する温室効果ガス・水循環観測技術衛星（以下、「GOSAT-GW」という。）温室効果ガス観測ミッションの遂行のために必要な、TANSO-3センサデータからGHGカラム平均濃度を導出する処理アルゴリズムについて、機械学習を用いた高速な処理アルゴリズムの研究開発を実施する。左記研究開発は主に２つのパートに分かれており、１つは既存の放射伝達モデルを用いた放射輝度シミュレーションを代替し、より高速に処理を行うエミュレータの開発である。もう１つは機械学習とベイズ推定手法に基づく、衛星で観測された放射輝度からGHGカラム平均濃度を高速に推定するアルゴリズムの開発である。本業務は後者に関する新たなGHGカラム平均濃度導出ソフトウェアの開発を実施するものである。
　（２）随意契約とする理由
NIESは2022年10月1日より、日本電気（株）及びフランスの大学院大学であるEURECOMとの間に、「Study on an emulation of radiative transfer simulation and acceleration of atmospheric retrieval(放射伝達計算のエミュレーション及び大気リトリーバル計算の高速化についての研究)」に関する共同研究を実施している。本業務にて開発するソフトウェアは、これまで参加機関のそれぞれにおいて費用を分担して実施してきた上記共同研究での先行的な研究成果に根ざしたものであるが、このうちEURECOM主導で開発したアルゴリズムの採用を念頭においているため、EURECOMが当該アルゴリズム実装に必要な技能と経験を唯一有している。加えて、開発するソフトウェアを共同著作物として著作権を共有し、さらにオープンソースソフトウェアライセンスを設定可能である者は、EURECOM以外に存在しない。
以上の理由により、国立研究開発法人国立環境研究所会計規程第３６条第１項第１号の規定により、EURECOMと随意契約を行うものである。</t>
    <phoneticPr fontId="19"/>
  </si>
  <si>
    <t xml:space="preserve">（１）業務内容
　本業務は、広報室が所有する国環研Webサイト等（オウンドメディア）を企画制作（デザイン含む）・刷新するため、他団体のオウンドメディアに関して調査・考察を行った上で国環研Webサイトを企画・制作し、国環研の既存媒体の統合・整理を実施する。また、構築したオウンドメディアの保守等運用支援を行う。
（２）随意契約とする理由
　本業務に係る業者を選定するため、企画募集要項に従い企画書等の公募を実施したところ、有効な応募者は３者であった。請負業者選定委員会において企画書の内容を審査した結果、株式会社スコープは、特に環境や組織の文化に合わせた実践的な情報セキュリティ対策の推進に対する高い知見と業務経験があり、契約候補者として相応しいと判断された。
　このため、株式会社スコープを本請負業務の契約相手方として選定し、国立研究開発法人国立環境研究所会計規程第３６条第１項第１号の規定に基づき随意契約を締結するものである。
</t>
    <phoneticPr fontId="19"/>
  </si>
  <si>
    <t>（１）業務内容
　本業務ではこのGNDPSの運用に係る各種の文書を作成し、前年度（令和4年度）までに作成された文書を必要に応じて改訂する。
（２）随意契約とする理由
　（１）随意契約とする理由
　本契約は、令和5年4月19日から5月16日にかけて入札可能性調査方式により公示を行ったところ、登録事業者は宇宙技術開発株式会社一者のみであった。
　以上の結果から、登録のあった者以外で、当該業務にかかる入札の意思を表明した者がいなかったため、国立研究開発法人国立環境研究所会計規程第３６条第１項１号の規定に基づき、宇宙技術開発株式会社と随意契約を行うものである。</t>
    <rPh sb="3" eb="5">
      <t>ギョウム</t>
    </rPh>
    <rPh sb="5" eb="7">
      <t>ナイヨウ</t>
    </rPh>
    <rPh sb="74" eb="76">
      <t>ズイイ</t>
    </rPh>
    <rPh sb="76" eb="78">
      <t>ケイヤク</t>
    </rPh>
    <rPh sb="81" eb="83">
      <t>リユウ</t>
    </rPh>
    <phoneticPr fontId="19"/>
  </si>
  <si>
    <t xml:space="preserve">（１）業務内容
ボーイング787 型機に観測装置を搭載するための機体改修の準備業務として、令和５年７月から令和６年３月までの間、ボーイング777型機において大気観測を実施した経験のある航空運送事業者としての立場から、STCを取得する過程における観測装置の機体搭載に関して検討及び確認を行う。
（２）随意契約とする理由
　本業務の遂行には、民間航空機の機体改修に関する知見及び技術等の特殊なノウハウと航空機を利用した大気観測の経験が必要である。特に本観測装置はボーイング777型機に搭載された装置と同型の改良製品であり、観測装置が機体に及ぼす影響についてボーイング777型機において大気観測を実施した経験を、787型機への搭載に関する検討に活用する必要がある。また、装置を搭載するために必要なボーイング787型機を所有している必要がある。
　日本航空株式会社は、定期航空運送事業等を行う民間航空会社の一つであり、ボーイング787型機を所有・運航するとともに、民間航空機の機体改修に関する知見及び技術等の特殊なノウハウを有している。また、自社のボーイング777型機に本観測装置と同型の装置を搭載して観測飛行を継続している実績があり、大気観測のための装置搭載ならびに機体改修に関する経験を有していることから、これらの条件を満たす唯一の相手方である。  
</t>
    <phoneticPr fontId="19"/>
  </si>
  <si>
    <t>株式会社スコープ
JCN2011101010430
東京都千代田区富士見２－１０－２</t>
    <phoneticPr fontId="19"/>
  </si>
  <si>
    <t xml:space="preserve">宇宙技術開発株式会社JCN3011201000611 
東京都中野区中野5丁目62番1号 </t>
    <rPh sb="0" eb="2">
      <t>ウチュウ</t>
    </rPh>
    <phoneticPr fontId="3"/>
  </si>
  <si>
    <t xml:space="preserve">日本航空株式会社
JCN7010701007666 
東京都大田区羽田空港3-5-1 </t>
    <rPh sb="0" eb="2">
      <t>ニホン</t>
    </rPh>
    <rPh sb="2" eb="4">
      <t>コウクウ</t>
    </rPh>
    <rPh sb="4" eb="8">
      <t>カブシキカイシャ</t>
    </rPh>
    <phoneticPr fontId="3"/>
  </si>
  <si>
    <t>環境研究総合推進費（脱炭素化を目指した汚染バイオマスの先進的エネルギー変換技術システムの開発と実装シナリオの設計及び評価（（１）汚染木質バイオマスの燃焼及びガス化技術の開発と放射性セシウムの挙動解明））による研究委託業務</t>
  </si>
  <si>
    <t>本業務は環境省の環境研究総合推進費による委託業務の一部を共同研究機関に再委託するものであり、研究計画書をもって再委託機関及び再委託金額の承認を得ている。</t>
  </si>
  <si>
    <t>福島県環境創造センター
JCN7000020070009
福島県田村郡三春町深作10番2号</t>
    <phoneticPr fontId="19"/>
  </si>
  <si>
    <t>国立研究開発法人森林研究・整備機構
JCN4050005005317
茨城県つくば市松の里1番地</t>
    <phoneticPr fontId="19"/>
  </si>
  <si>
    <t>-</t>
  </si>
  <si>
    <t>大阪市立環境科学研究センター
JCN6000020271004
大阪市東成区中道1-3-3</t>
    <phoneticPr fontId="19"/>
  </si>
  <si>
    <t>国立大学法人福島大学JCN1380005002234
福島県福島市金谷川1番地</t>
    <rPh sb="27" eb="30">
      <t>フクシマケン</t>
    </rPh>
    <rPh sb="30" eb="33">
      <t>フクシマシ</t>
    </rPh>
    <rPh sb="33" eb="35">
      <t>カナヤ</t>
    </rPh>
    <rPh sb="35" eb="36">
      <t>カワ</t>
    </rPh>
    <rPh sb="37" eb="39">
      <t>バンチ</t>
    </rPh>
    <phoneticPr fontId="19"/>
  </si>
  <si>
    <t>国立大学法人茨城大学JCN5050005001769
茨城県水戸市文京2丁目1番1号</t>
    <rPh sb="27" eb="30">
      <t>イバラキケン</t>
    </rPh>
    <rPh sb="30" eb="33">
      <t>ミトシ</t>
    </rPh>
    <rPh sb="33" eb="35">
      <t>ブンキョウ</t>
    </rPh>
    <rPh sb="36" eb="38">
      <t>チョウメ</t>
    </rPh>
    <rPh sb="39" eb="40">
      <t>バン</t>
    </rPh>
    <rPh sb="41" eb="42">
      <t>ゴウ</t>
    </rPh>
    <phoneticPr fontId="19"/>
  </si>
  <si>
    <t>国立研究開発法人農業・食品産業技術総合研究機構
JCN7050005005207
茨城県つくば市観音台3丁目1番地1</t>
    <rPh sb="41" eb="44">
      <t>イバラキケン</t>
    </rPh>
    <rPh sb="47" eb="48">
      <t>シ</t>
    </rPh>
    <rPh sb="48" eb="51">
      <t>カンノンダイ</t>
    </rPh>
    <rPh sb="52" eb="54">
      <t>チョウメ</t>
    </rPh>
    <rPh sb="55" eb="57">
      <t>バンチ</t>
    </rPh>
    <phoneticPr fontId="19"/>
  </si>
  <si>
    <t>本業務は、環境省からの委託を事務委任された日本エヌ・ユー・エス株式会社のもとで、再委託するものであり、研究計画書をもって再委託先が承認されているため。</t>
    <phoneticPr fontId="25"/>
  </si>
  <si>
    <t>本業務は、福島復興再生特別措置法に基づき福島国際研究教育機構の設立により復興庁から移管され、委託契約の一部を再委託するものであり、再委託先が承認されているため。。</t>
    <rPh sb="17" eb="18">
      <t>モト</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</si>
</sst>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quot;△ &quot;#,##0"/>
  </numFmts>
  <fonts count="2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ＭＳ Ｐゴシック"/>
      <family val="3"/>
      <charset val="128"/>
      <scheme val="minor"/>
    </font>
    <font>
      <u/>
      <sz val="11"/>
      <color indexed="12"/>
      <name val="ＭＳ Ｐゴシック"/>
      <family val="3"/>
      <charset val="128"/>
    </font>
    <font>
      <u/>
      <sz val="11"/>
      <color indexed="36"/>
      <name val="ＭＳ Ｐゴシック"/>
      <family val="3"/>
      <charset val="128"/>
    </font>
    <font>
      <sz val="12"/>
      <color rgb="FF000000"/>
      <name val="ＭＳ Ｐゴシック"/>
      <family val="3"/>
      <charset val="128"/>
    </font>
    <font>
      <sz val="12"/>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xf numFmtId="0" fontId="24" fillId="0" borderId="0" applyNumberFormat="0" applyFill="0" applyBorder="0" applyAlignment="0" applyProtection="0">
      <alignment vertical="top"/>
      <protection locked="0"/>
    </xf>
  </cellStyleXfs>
  <cellXfs count="28">
    <xf numFmtId="0" fontId="0" fillId="0" borderId="0" xfId="0">
      <alignment vertical="center"/>
    </xf>
    <xf numFmtId="38" fontId="0" fillId="0" borderId="10" xfId="35" applyFont="1" applyFill="1" applyBorder="1" applyAlignment="1">
      <alignment horizontal="center" vertical="center" wrapText="1"/>
    </xf>
    <xf numFmtId="0" fontId="22" fillId="0" borderId="10" xfId="0" applyFont="1" applyBorder="1" applyAlignment="1">
      <alignment horizontal="center" vertical="center" wrapText="1"/>
    </xf>
    <xf numFmtId="9" fontId="22" fillId="0" borderId="10" xfId="28"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wrapText="1" shrinkToFit="1"/>
    </xf>
    <xf numFmtId="0" fontId="23" fillId="0" borderId="10" xfId="0" applyFont="1" applyBorder="1" applyAlignment="1">
      <alignment vertical="center" wrapText="1"/>
    </xf>
    <xf numFmtId="177" fontId="0" fillId="0" borderId="10" xfId="45" applyNumberFormat="1" applyFont="1" applyBorder="1" applyAlignment="1">
      <alignment vertical="center" shrinkToFit="1"/>
    </xf>
    <xf numFmtId="0" fontId="0" fillId="0" borderId="0" xfId="0" applyAlignment="1">
      <alignment vertical="center" wrapText="1"/>
    </xf>
    <xf numFmtId="0" fontId="0" fillId="0" borderId="0" xfId="0" applyAlignment="1">
      <alignment horizontal="center" vertical="center" wrapText="1"/>
    </xf>
    <xf numFmtId="177" fontId="0" fillId="0" borderId="10" xfId="45" applyNumberFormat="1" applyFont="1" applyBorder="1" applyAlignment="1">
      <alignment horizontal="right" vertical="center" shrinkToFi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176" fontId="20" fillId="0" borderId="10" xfId="0" applyNumberFormat="1" applyFont="1" applyBorder="1" applyAlignment="1">
      <alignment horizontal="left" vertical="center" wrapText="1"/>
    </xf>
    <xf numFmtId="0" fontId="21" fillId="0" borderId="0" xfId="0" applyFont="1" applyAlignment="1">
      <alignment horizontal="center" vertical="center"/>
    </xf>
    <xf numFmtId="0" fontId="0" fillId="0" borderId="0" xfId="0" applyAlignment="1">
      <alignment horizontal="center" vertical="center"/>
    </xf>
    <xf numFmtId="0" fontId="20" fillId="0" borderId="11" xfId="0" applyFont="1" applyBorder="1" applyAlignment="1">
      <alignment horizontal="right" vertical="center"/>
    </xf>
    <xf numFmtId="0" fontId="0" fillId="0" borderId="11" xfId="0" applyBorder="1" applyAlignment="1">
      <alignment horizontal="right" vertical="center"/>
    </xf>
    <xf numFmtId="0" fontId="26" fillId="0" borderId="10" xfId="0" applyFont="1" applyBorder="1" applyAlignment="1">
      <alignment horizontal="justify" vertical="center"/>
    </xf>
    <xf numFmtId="176" fontId="20" fillId="0" borderId="14" xfId="45" applyNumberFormat="1" applyFont="1" applyBorder="1" applyAlignment="1">
      <alignment horizontal="center" vertical="center" shrinkToFit="1"/>
    </xf>
    <xf numFmtId="176" fontId="20" fillId="0" borderId="10" xfId="0" applyNumberFormat="1" applyFont="1" applyBorder="1" applyAlignment="1">
      <alignment vertical="center" wrapText="1"/>
    </xf>
    <xf numFmtId="177" fontId="20" fillId="0" borderId="10" xfId="45" applyNumberFormat="1" applyFont="1" applyBorder="1" applyAlignment="1">
      <alignment vertical="center" shrinkToFit="1"/>
    </xf>
    <xf numFmtId="0" fontId="27" fillId="0" borderId="10" xfId="0" applyFont="1" applyBorder="1" applyAlignment="1">
      <alignment vertical="center" wrapText="1"/>
    </xf>
    <xf numFmtId="177" fontId="20" fillId="0" borderId="10" xfId="0" quotePrefix="1" applyNumberFormat="1" applyFont="1" applyBorder="1" applyAlignment="1">
      <alignment vertical="center" wrapText="1"/>
    </xf>
    <xf numFmtId="0" fontId="20" fillId="0" borderId="13" xfId="47" applyFont="1" applyBorder="1" applyAlignment="1" applyProtection="1">
      <alignment vertical="center" wrapText="1"/>
    </xf>
    <xf numFmtId="0" fontId="20" fillId="24" borderId="10" xfId="45" applyFont="1" applyFill="1" applyBorder="1" applyAlignment="1">
      <alignment vertical="center" wrapText="1" shrinkToFit="1"/>
    </xf>
    <xf numFmtId="0" fontId="20" fillId="0" borderId="13" xfId="45" applyFont="1" applyBorder="1" applyAlignment="1">
      <alignment vertical="center" wrapText="1"/>
    </xf>
    <xf numFmtId="0" fontId="20" fillId="24" borderId="12" xfId="45" applyFont="1" applyFill="1" applyBorder="1" applyAlignment="1">
      <alignment vertical="center" wrapText="1"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ハイパーリンク" xfId="47"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2865;&#32004;&#31532;&#20108;&#20418;/R05/02_&#22996;&#35351;&#26989;&#21209;/01_&#25512;&#36914;&#36027;_AA&#65374;/00.1&#24180;&#30446;&#35506;&#38988;/AA0100_5-2302(2)_&#22823;&#38442;&#24066;&#31435;&#29872;&#22659;&#31185;&#23398;&#30740;&#31350;&#12475;&#12531;&#12479;&#12540;/&#22996;&#35351;&#22865;&#32004;&#20316;&#25104;&#12471;&#12540;&#12488;v2.8_5-23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s.nies.go.jp\soumu\&#20250;&#35336;&#35506;\&#22865;&#32004;&#31532;&#20108;&#20418;\R05\02_&#22996;&#35351;&#26989;&#21209;\03_&#12381;&#12398;&#20182;&#27231;&#38306;&#21463;&#35351;&#12395;&#12362;&#12369;&#12427;&#20877;&#22996;&#35351;\AM0097%20&#31119;&#23798;&#22823;&#23398;\&#22996;&#35351;&#22865;&#32004;&#20316;&#25104;&#12471;&#12540;&#12488;v2.8_AM0097.xlsx" TargetMode="External"/><Relationship Id="rId1" Type="http://schemas.openxmlformats.org/officeDocument/2006/relationships/externalLinkPath" Target="/&#20250;&#35336;&#35506;/&#22865;&#32004;&#31532;&#20108;&#20418;/R05/02_&#22996;&#35351;&#26989;&#21209;/03_&#12381;&#12398;&#20182;&#27231;&#38306;&#21463;&#35351;&#12395;&#12362;&#12369;&#12427;&#20877;&#22996;&#35351;/AM0097%20&#31119;&#23798;&#22823;&#23398;/&#22996;&#35351;&#22865;&#32004;&#20316;&#25104;&#12471;&#12540;&#12488;v2.8_AM009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ds.nies.go.jp\soumu\&#20250;&#35336;&#35506;\&#22865;&#32004;&#31532;&#20108;&#20418;\R05\02_&#22996;&#35351;&#26989;&#21209;\03_&#12381;&#12398;&#20182;&#27231;&#38306;&#21463;&#35351;&#12395;&#12362;&#12369;&#12427;&#20877;&#22996;&#35351;\AM0103%20&#33576;&#22478;&#22823;&#23398;\&#22996;&#35351;&#22865;&#32004;&#20316;&#25104;&#12471;&#12540;&#12488;v2.8_AM0103.xlsx" TargetMode="External"/><Relationship Id="rId1" Type="http://schemas.openxmlformats.org/officeDocument/2006/relationships/externalLinkPath" Target="/&#20250;&#35336;&#35506;/&#22865;&#32004;&#31532;&#20108;&#20418;/R05/02_&#22996;&#35351;&#26989;&#21209;/03_&#12381;&#12398;&#20182;&#27231;&#38306;&#21463;&#35351;&#12395;&#12362;&#12369;&#12427;&#20877;&#22996;&#35351;/AM0103%20&#33576;&#22478;&#22823;&#23398;/&#22996;&#35351;&#22865;&#32004;&#20316;&#25104;&#12471;&#12540;&#12488;v2.8_AM01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0;&#35336;&#35506;/&#22865;&#32004;&#31532;&#20108;&#20418;/R05/02_&#22996;&#35351;&#26989;&#21209;/01_&#25512;&#36914;&#36027;_AA&#65374;/02.3&#24180;&#30446;&#35506;&#38988;/AA0062_1-2102(1)_&#22235;&#32773;&#22865;&#32004;/&#22996;&#35351;&#22865;&#32004;&#20316;&#25104;&#12471;&#12540;&#12488;v2.8_1-21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ｼｰﾄ"/>
      <sheetName val="誘引文書"/>
      <sheetName val="予定価"/>
      <sheetName val="締結"/>
      <sheetName val="監督検査"/>
      <sheetName val="額の確定"/>
      <sheetName val="債務計上"/>
      <sheetName val="請求書"/>
      <sheetName val="送付状"/>
      <sheetName val="封筒"/>
      <sheetName val="精算進捗"/>
      <sheetName val="誘引"/>
      <sheetName val="確定(1年目)"/>
      <sheetName val="確定(2年目)"/>
      <sheetName val="確定(3年目)"/>
      <sheetName val="確定(4年目)"/>
      <sheetName val="確定(5年目)"/>
      <sheetName val="変更契約"/>
      <sheetName val="監督・検査職員変更"/>
    </sheetNames>
    <sheetDataSet>
      <sheetData sheetId="0">
        <row r="4">
          <cell r="E4" t="str">
            <v>大阪市立環境科学研究センター</v>
          </cell>
        </row>
        <row r="12">
          <cell r="B12" t="str">
            <v>環境研究総合推進費5-2302（サブテーマ2：データ非依存型解析の迅速化・汎用化及びデータアーカイブ法の開発）による研究委託業務</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ｼｰﾄ"/>
      <sheetName val="予定価"/>
      <sheetName val="誘引文書"/>
      <sheetName val="締結"/>
      <sheetName val="監督検査"/>
      <sheetName val="額の確定"/>
      <sheetName val="債務計上"/>
      <sheetName val="請求書"/>
      <sheetName val="送付状"/>
      <sheetName val="封筒"/>
      <sheetName val="精算進捗"/>
      <sheetName val="誘引"/>
      <sheetName val="確定(1年目)"/>
      <sheetName val="確定(2年目)"/>
      <sheetName val="確定(3年目)"/>
      <sheetName val="確定(4年目)"/>
      <sheetName val="確定(5年目)"/>
      <sheetName val="変更契約"/>
      <sheetName val="監督・検査職員変更"/>
    </sheetNames>
    <sheetDataSet>
      <sheetData sheetId="0">
        <row r="4">
          <cell r="E4" t="str">
            <v>国立大学法人福島大学</v>
          </cell>
        </row>
        <row r="12">
          <cell r="B12" t="str">
            <v>令和5年度横川ダム湖における魚類等、水生生物への放射性セシウム移行調査委託業務（福島大学）</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ｼｰﾄ"/>
      <sheetName val="予定価"/>
      <sheetName val="誘引文書"/>
      <sheetName val="締結"/>
      <sheetName val="監督検査"/>
      <sheetName val="額の確定"/>
      <sheetName val="債務計上"/>
      <sheetName val="請求書"/>
      <sheetName val="送付状"/>
      <sheetName val="封筒"/>
      <sheetName val="精算進捗"/>
      <sheetName val="誘引"/>
      <sheetName val="確定(1年目)"/>
      <sheetName val="確定(2年目)"/>
      <sheetName val="確定(3年目)"/>
      <sheetName val="確定(4年目)"/>
      <sheetName val="確定(5年目)"/>
      <sheetName val="変更契約"/>
      <sheetName val="監督・検査職員変更"/>
    </sheetNames>
    <sheetDataSet>
      <sheetData sheetId="0">
        <row r="4">
          <cell r="E4" t="str">
            <v>国立大学法人茨城大学</v>
          </cell>
        </row>
        <row r="12">
          <cell r="B12" t="str">
            <v>令和５年度放射線健康不安にかかる世論形成に関する分析委託業務（茨城大学）</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ｼｰﾄ"/>
      <sheetName val="予定価"/>
      <sheetName val="誘引文書"/>
      <sheetName val="締結"/>
      <sheetName val="監督検査"/>
      <sheetName val="額の確定"/>
      <sheetName val="債務計上"/>
      <sheetName val="請求書"/>
      <sheetName val="送付状"/>
      <sheetName val="封筒"/>
      <sheetName val="精算進捗"/>
      <sheetName val="誘引"/>
      <sheetName val="確定(1年目)"/>
      <sheetName val="確定(2年目)"/>
      <sheetName val="確定(3年目)"/>
      <sheetName val="確定(4年目)"/>
      <sheetName val="確定(5年目)"/>
      <sheetName val="変更契約"/>
      <sheetName val="監督・検査職員変更"/>
    </sheetNames>
    <sheetDataSet>
      <sheetData sheetId="0">
        <row r="4">
          <cell r="E4" t="str">
            <v>国立研究開発法人農業・食品産業技術総合研究機構</v>
          </cell>
        </row>
        <row r="12">
          <cell r="B12" t="str">
            <v>環境研究総合推進費（脱炭素化を目指した汚染バイオマスの先進的エネルギー変換技術システムの開発と実装シナリオの設計及び評価（（１）汚染木質バイオマスの燃焼及びガス化技術の開発と放射性セシウムの挙動解明））による研究委託業務</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
  <sheetViews>
    <sheetView tabSelected="1" view="pageBreakPreview" zoomScale="80" zoomScaleNormal="85" zoomScaleSheetLayoutView="80" workbookViewId="0">
      <pane xSplit="1" ySplit="3" topLeftCell="B8" activePane="bottomRight" state="frozen"/>
      <selection activeCell="A13" sqref="A13"/>
      <selection pane="topRight" activeCell="A13" sqref="A13"/>
      <selection pane="bottomLeft" activeCell="A13" sqref="A13"/>
      <selection pane="bottomRight" activeCell="A11" sqref="A11:XFD11"/>
    </sheetView>
  </sheetViews>
  <sheetFormatPr defaultColWidth="10.25" defaultRowHeight="46.5" customHeight="1" x14ac:dyDescent="0.15"/>
  <cols>
    <col min="1" max="1" width="24.25" style="8" customWidth="1"/>
    <col min="2" max="2" width="10" style="9" customWidth="1"/>
    <col min="3" max="3" width="20.125" style="8" customWidth="1"/>
    <col min="4" max="4" width="65.625" style="8" customWidth="1"/>
    <col min="5" max="6" width="11.625" style="8" customWidth="1"/>
    <col min="7" max="7" width="6.5" style="8" customWidth="1"/>
    <col min="8" max="8" width="8.75" style="8" customWidth="1"/>
    <col min="9" max="9" width="9.125" style="8" customWidth="1"/>
    <col min="10" max="16384" width="10.25" style="8"/>
  </cols>
  <sheetData>
    <row r="1" spans="1:9" customFormat="1" ht="30" customHeight="1" x14ac:dyDescent="0.15">
      <c r="A1" s="14" t="s">
        <v>8</v>
      </c>
      <c r="B1" s="15"/>
      <c r="C1" s="15"/>
      <c r="D1" s="15"/>
      <c r="E1" s="15"/>
      <c r="F1" s="15"/>
      <c r="G1" s="15"/>
      <c r="H1" s="15"/>
      <c r="I1" s="15"/>
    </row>
    <row r="2" spans="1:9" customFormat="1" ht="30" customHeight="1" x14ac:dyDescent="0.15">
      <c r="A2" s="16" t="s">
        <v>11</v>
      </c>
      <c r="B2" s="17"/>
      <c r="C2" s="17"/>
      <c r="D2" s="17"/>
      <c r="E2" s="17"/>
      <c r="F2" s="17"/>
      <c r="G2" s="17"/>
      <c r="H2" s="17"/>
      <c r="I2" s="17"/>
    </row>
    <row r="3" spans="1:9" customFormat="1" ht="50.1" customHeight="1" x14ac:dyDescent="0.15">
      <c r="A3" s="2" t="s">
        <v>6</v>
      </c>
      <c r="B3" s="2" t="s">
        <v>2</v>
      </c>
      <c r="C3" s="2" t="s">
        <v>7</v>
      </c>
      <c r="D3" s="4" t="s">
        <v>3</v>
      </c>
      <c r="E3" s="1" t="s">
        <v>1</v>
      </c>
      <c r="F3" s="1" t="s">
        <v>10</v>
      </c>
      <c r="G3" s="3" t="s">
        <v>5</v>
      </c>
      <c r="H3" s="4" t="s">
        <v>4</v>
      </c>
      <c r="I3" s="5" t="s">
        <v>0</v>
      </c>
    </row>
    <row r="4" spans="1:9" ht="173.25" customHeight="1" x14ac:dyDescent="0.15">
      <c r="A4" s="18" t="str">
        <f>[3]入力ｼｰﾄ!$B$12</f>
        <v>令和５年度放射線健康不安にかかる世論形成に関する分析委託業務（茨城大学）</v>
      </c>
      <c r="B4" s="19">
        <v>45078</v>
      </c>
      <c r="C4" s="20" t="s">
        <v>32</v>
      </c>
      <c r="D4" s="13" t="s">
        <v>34</v>
      </c>
      <c r="E4" s="11" t="s">
        <v>9</v>
      </c>
      <c r="F4" s="21">
        <v>1477819</v>
      </c>
      <c r="G4" s="11" t="s">
        <v>9</v>
      </c>
      <c r="H4" s="11" t="s">
        <v>29</v>
      </c>
      <c r="I4" s="11"/>
    </row>
    <row r="5" spans="1:9" ht="173.25" customHeight="1" x14ac:dyDescent="0.15">
      <c r="A5" s="18" t="s">
        <v>25</v>
      </c>
      <c r="B5" s="19">
        <v>45078</v>
      </c>
      <c r="C5" s="20" t="s">
        <v>33</v>
      </c>
      <c r="D5" s="22" t="s">
        <v>26</v>
      </c>
      <c r="E5" s="11" t="s">
        <v>9</v>
      </c>
      <c r="F5" s="23">
        <v>1300000</v>
      </c>
      <c r="G5" s="11" t="s">
        <v>9</v>
      </c>
      <c r="H5" s="11" t="s">
        <v>29</v>
      </c>
      <c r="I5" s="12"/>
    </row>
    <row r="6" spans="1:9" ht="173.25" customHeight="1" x14ac:dyDescent="0.15">
      <c r="A6" s="18" t="str">
        <f>[4]入力ｼｰﾄ!$B$12</f>
        <v>環境研究総合推進費（脱炭素化を目指した汚染バイオマスの先進的エネルギー変換技術システムの開発と実装シナリオの設計及び評価（（１）汚染木質バイオマスの燃焼及びガス化技術の開発と放射性セシウムの挙動解明））による研究委託業務</v>
      </c>
      <c r="B6" s="19">
        <v>45078</v>
      </c>
      <c r="C6" s="12" t="s">
        <v>27</v>
      </c>
      <c r="D6" s="22" t="s">
        <v>26</v>
      </c>
      <c r="E6" s="11" t="s">
        <v>9</v>
      </c>
      <c r="F6" s="21">
        <v>2340000</v>
      </c>
      <c r="G6" s="11" t="s">
        <v>9</v>
      </c>
      <c r="H6" s="11" t="s">
        <v>29</v>
      </c>
      <c r="I6" s="12"/>
    </row>
    <row r="7" spans="1:9" ht="173.25" customHeight="1" x14ac:dyDescent="0.15">
      <c r="A7" s="18" t="str">
        <f>[4]入力ｼｰﾄ!$B$12</f>
        <v>環境研究総合推進費（脱炭素化を目指した汚染バイオマスの先進的エネルギー変換技術システムの開発と実装シナリオの設計及び評価（（１）汚染木質バイオマスの燃焼及びガス化技術の開発と放射性セシウムの挙動解明））による研究委託業務</v>
      </c>
      <c r="B7" s="19">
        <v>45078</v>
      </c>
      <c r="C7" s="12" t="s">
        <v>28</v>
      </c>
      <c r="D7" s="22" t="s">
        <v>26</v>
      </c>
      <c r="E7" s="11" t="s">
        <v>9</v>
      </c>
      <c r="F7" s="21">
        <v>2600000</v>
      </c>
      <c r="G7" s="11" t="s">
        <v>9</v>
      </c>
      <c r="H7" s="11" t="s">
        <v>29</v>
      </c>
      <c r="I7" s="12"/>
    </row>
    <row r="8" spans="1:9" ht="306.75" customHeight="1" x14ac:dyDescent="0.15">
      <c r="A8" s="24" t="s">
        <v>12</v>
      </c>
      <c r="B8" s="19">
        <v>45078</v>
      </c>
      <c r="C8" s="25" t="s">
        <v>17</v>
      </c>
      <c r="D8" s="6" t="s">
        <v>18</v>
      </c>
      <c r="E8" s="4" t="s">
        <v>9</v>
      </c>
      <c r="F8" s="10" t="s">
        <v>16</v>
      </c>
      <c r="G8" s="4" t="s">
        <v>9</v>
      </c>
      <c r="H8" s="4" t="s">
        <v>9</v>
      </c>
      <c r="I8" s="4"/>
    </row>
    <row r="9" spans="1:9" ht="177" customHeight="1" x14ac:dyDescent="0.15">
      <c r="A9" s="26" t="s">
        <v>13</v>
      </c>
      <c r="B9" s="19">
        <v>45089</v>
      </c>
      <c r="C9" s="27" t="s">
        <v>22</v>
      </c>
      <c r="D9" s="6" t="s">
        <v>19</v>
      </c>
      <c r="E9" s="4" t="s">
        <v>9</v>
      </c>
      <c r="F9" s="7">
        <v>6981700</v>
      </c>
      <c r="G9" s="4" t="s">
        <v>9</v>
      </c>
      <c r="H9" s="4" t="s">
        <v>9</v>
      </c>
      <c r="I9" s="4"/>
    </row>
    <row r="10" spans="1:9" ht="150" customHeight="1" x14ac:dyDescent="0.15">
      <c r="A10" s="26" t="s">
        <v>14</v>
      </c>
      <c r="B10" s="19">
        <v>45096</v>
      </c>
      <c r="C10" s="20" t="s">
        <v>23</v>
      </c>
      <c r="D10" s="6" t="s">
        <v>20</v>
      </c>
      <c r="E10" s="4" t="s">
        <v>9</v>
      </c>
      <c r="F10" s="7">
        <v>5888380</v>
      </c>
      <c r="G10" s="4" t="s">
        <v>9</v>
      </c>
      <c r="H10" s="4" t="s">
        <v>9</v>
      </c>
      <c r="I10" s="4"/>
    </row>
    <row r="11" spans="1:9" ht="173.25" customHeight="1" x14ac:dyDescent="0.15">
      <c r="A11" s="18" t="str">
        <f>[2]入力ｼｰﾄ!$B$12</f>
        <v>令和5年度横川ダム湖における魚類等、水生生物への放射性セシウム移行調査委託業務（福島大学）</v>
      </c>
      <c r="B11" s="19">
        <v>45099</v>
      </c>
      <c r="C11" s="20" t="s">
        <v>31</v>
      </c>
      <c r="D11" s="13" t="s">
        <v>35</v>
      </c>
      <c r="E11" s="4" t="s">
        <v>9</v>
      </c>
      <c r="F11" s="7">
        <v>1500000</v>
      </c>
      <c r="G11" s="4" t="s">
        <v>9</v>
      </c>
      <c r="H11" s="4" t="s">
        <v>29</v>
      </c>
      <c r="I11" s="11"/>
    </row>
    <row r="12" spans="1:9" ht="232.5" customHeight="1" x14ac:dyDescent="0.15">
      <c r="A12" s="26" t="s">
        <v>15</v>
      </c>
      <c r="B12" s="19">
        <v>45107</v>
      </c>
      <c r="C12" s="20" t="s">
        <v>24</v>
      </c>
      <c r="D12" s="6" t="s">
        <v>21</v>
      </c>
      <c r="E12" s="4" t="s">
        <v>9</v>
      </c>
      <c r="F12" s="7">
        <v>25000000</v>
      </c>
      <c r="G12" s="4" t="s">
        <v>9</v>
      </c>
      <c r="H12" s="4" t="s">
        <v>9</v>
      </c>
      <c r="I12" s="4"/>
    </row>
    <row r="13" spans="1:9" ht="173.25" customHeight="1" x14ac:dyDescent="0.15">
      <c r="A13" s="18" t="str">
        <f>[1]入力ｼｰﾄ!$B$12</f>
        <v>環境研究総合推進費5-2302（サブテーマ2：データ非依存型解析の迅速化・汎用化及びデータアーカイブ法の開発）による研究委託業務</v>
      </c>
      <c r="B13" s="19">
        <v>45107</v>
      </c>
      <c r="C13" s="20" t="s">
        <v>30</v>
      </c>
      <c r="D13" s="6" t="s">
        <v>26</v>
      </c>
      <c r="E13" s="4" t="s">
        <v>9</v>
      </c>
      <c r="F13" s="7">
        <v>9360000</v>
      </c>
      <c r="G13" s="4" t="s">
        <v>9</v>
      </c>
      <c r="H13" s="4" t="s">
        <v>29</v>
      </c>
      <c r="I13" s="12"/>
    </row>
  </sheetData>
  <autoFilter ref="A3:I12" xr:uid="{00000000-0009-0000-0000-000000000000}"/>
  <mergeCells count="2">
    <mergeCell ref="A1:I1"/>
    <mergeCell ref="A2:I2"/>
  </mergeCells>
  <phoneticPr fontId="19"/>
  <pageMargins left="0" right="0" top="0.59055118110236227" bottom="0" header="0" footer="0"/>
  <pageSetup paperSize="9" scale="87" fitToHeight="0" orientation="landscape" r:id="rId1"/>
  <headerFooter alignWithMargins="0"/>
  <rowBreaks count="2" manualBreakCount="2">
    <brk id="6" max="8" man="1"/>
    <brk id="5"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物品･役務(随契)</vt:lpstr>
      <vt:lpstr>'物品･役務(随契)'!Print_Area</vt:lpstr>
      <vt:lpstr>'物品･役務(随契)'!Print_Titles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2023-07-25T00:23:59Z</cp:lastPrinted>
  <dcterms:created xsi:type="dcterms:W3CDTF">2013-04-04T05:35:39Z</dcterms:created>
  <dcterms:modified xsi:type="dcterms:W3CDTF">2023-09-06T08:03:28Z</dcterms:modified>
</cp:coreProperties>
</file>